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gesui\【POST】　Mydoc\02　中西\★〈ToT)経理2020～②\（°Λ°）経理の崩壊2020～\2022破滅\経営比較分析表（R3年度分）R5.1.27〆切\R３国・県掲載データ\"/>
    </mc:Choice>
  </mc:AlternateContent>
  <workbookProtection workbookAlgorithmName="SHA-512" workbookHashValue="EESFCR9N1/XlSlEzebUssd6nZ39sxjGYDqS+wlVn+vKI3DdXDm+3IOQbaNfJCllXmkoO+QEG5+cntsPEFCcMIA==" workbookSaltValue="d0zyW54zOHhFlQoVvvJF5w==" workbookSpinCount="100000" lockStructure="1"/>
  <bookViews>
    <workbookView xWindow="0" yWindow="0" windowWidth="16065" windowHeight="5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<sst xmlns="http://schemas.openxmlformats.org/spreadsheetml/2006/main" count="297" uniqueCount="118">
  <si>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</si>
  <si>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</si>
  <si>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</si>
  <si>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</si>
  <si>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</si>
  <si>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</si>
  <si>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</si>
  <si>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</si>
  <si>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</si>
  <si>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</si>
  <si>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</si>
  <si>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</si>
  <si>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</si>
  <si>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</si>
  <si>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</si>
  <si>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</si>
  <si>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</si>
  <si>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</si>
  <si>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</si>
  <si>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</si>
  <si>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</si>
  <si>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</si>
  <si>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</si>
  <si>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</si>
  <si>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</si>
  <si>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</si>
  <si>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</si>
  <si>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</si>
  <si>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</si>
  <si>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</si>
  <si>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</si>
  <si>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</si>
  <si>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</si>
  <si>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</si>
  <si>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</si>
  <si>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</si>
  <si>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</si>
  <si>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</si>
  <si>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</si>
  <si>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</si>
  <si>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</si>
  <si>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</si>
  <si>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</si>
  <si>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</si>
  <si>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</si>
  <si>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</si>
  <si>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</si>
  <si>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</si>
  <si>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</si>
  <si>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</si>
  <si>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</si>
  <si>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</si>
  <si>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</si>
  <si>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</si>
  <si>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</si>
  <si>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</si>
  <si>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</si>
  <si>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</si>
  <si>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</si>
  <si>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</si>
  <si>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</si>
  <si>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</si>
  <si>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</si>
  <si>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</si>
  <si>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</si>
  <si>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</si>
  <si>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</si>
  <si>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</si>
  <si>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</si>
  <si>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</si>
  <si>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</si>
  <si>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</si>
  <si>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</si>
  <si>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</si>
  <si>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</si>
  <si>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</si>
  <si>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</si>
  <si>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</si>
  <si>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</si>
  <si>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</si>
  <si>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</si>
  <si>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</si>
  <si>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</si>
  <si>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</si>
  <si>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</si>
  <si>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</si>
  <si>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</si>
  <si>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</si>
  <si>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</si>
  <si>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</si>
  <si>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</si>
  <si>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</si>
  <si>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</si>
  <si>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</si>
  <si>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</si>
  <si>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</si>
  <si>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</si>
  <si>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</si>
  <si>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</si>
  <si>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</si>
  <si>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</si>
  <si>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</si>
  <si>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</si>
  <si>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</si>
  <si>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</si>
  <si>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</si>
  <si>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</si>
  <si>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</si>
  <si>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</si>
  <si>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</si>
  <si>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</si>
  <si>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</si>
  <si>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</si>
  <si>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</si>
  <si>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</si>
  <si>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については、類似団体と比較して、若干高い水準となっているが、法定耐用年数を超えた管渠延長の割合を表す管渠老朽化率は0％となっている。平成２３年度に供用を開始した比較的新しい施設であるため、老朽化に伴う管渠更新の必要性はまだ生じていない。
　今後は、関連施設の計画的、効率的な管理を図るため、ストックマネジメント計画を策定し、計画に基づいた適切な維持管理を行いながら、下水道施設の運用に取り組んでいく。</t>
    <phoneticPr fontId="4"/>
  </si>
  <si>
    <t xml:space="preserve">　水洗化率（接続率）が低いことから、使用料収入による経費回収が不十分であり、既存施設の効果を十分に発揮できているとは言い難い状況であり、処理区域内人口の減少や高齢化等も水洗化率低迷の要因と考えられる。老朽化に伴う管渠更新の必要性は生じていないが、将来の更新需要に備え、水洗化率向上のため継続的な普及促進及び計画的な施設の運営管理を行っていく。
</t>
    <phoneticPr fontId="4"/>
  </si>
  <si>
    <t xml:space="preserve">　阿南市は、令和２年度から地方公営企業法を一部適用している。
①経常収支比率：単年度収支は100％を上回っているが、使用料収入の割合が低く、他会計からの繰入で賄っている。
②累積欠損金比率：法適用した令和２年度に各種引当金等を特別損失に計上したことと、減価償却費等に見合う収益が不足していることから欠損金が発生している。
③流動比率：「流動負債」の大半を占める企業債償還金により100%を下回っている。今後もこの状況が当面続くことが見込まれる。
⑤経費回収率：経常収支比率は100％以上となっているが、経費回収率は低い。①と同じく他会計からの繰入で賄っている。
⑥汚水処理原価：前年度と比べ汚水処理費（処理水量）が若干減少したものの、依然として減価償却費等に見合う収益が不足していることから、全国及び類似団体平均値を大幅に上回っている。
⑦施設利用率：類似団体と比較して低い水準であり、処理能力に見合った処理量といえない。
⑧水洗化率：使用料収入の伸び悩みや施設利用率などの数値は、水洗化（接続率）の低さに起因していると考えられる。今後も継続的に普及促進をしていかなければならない。
</t>
    <rPh sb="263" eb="264">
      <t>オナ</t>
    </rPh>
    <rPh sb="266" eb="269">
      <t>タカイケイ</t>
    </rPh>
    <rPh sb="272" eb="274">
      <t>クリイレ</t>
    </rPh>
    <rPh sb="275" eb="276">
      <t>マカナ</t>
    </rPh>
    <rPh sb="323" eb="327">
      <t>ゲンカショウキャク</t>
    </rPh>
    <rPh sb="327" eb="328">
      <t>ヒ</t>
    </rPh>
    <rPh sb="328" eb="329">
      <t>ナド</t>
    </rPh>
    <rPh sb="330" eb="332">
      <t>ミア</t>
    </rPh>
    <rPh sb="333" eb="335">
      <t>シュウエキ</t>
    </rPh>
    <rPh sb="336" eb="338">
      <t>フソク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</si>
</sst>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99-4A14-B141-BA690B707C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6B99-4A14-B141-BA690B707C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24.65</c:v>
                </c:pt>
                <c:pt idx="4">
                  <c:v>24.38</c:v>
                </c:pt>
              </c:numCache>
            </c:numRef>
          </c:val>
          <c:extLst>
            <c:ext xmlns:c16="http://schemas.microsoft.com/office/drawing/2014/chart" uri="{C3380CC4-5D6E-409C-BE32-E72D297353CC}">
              <c16:uniqueId val="{00000000-955B-4E75-8EFC-E0FF4EB0C5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955B-4E75-8EFC-E0FF4EB0C5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57.92</c:v>
                </c:pt>
                <c:pt idx="4">
                  <c:v>58.59</c:v>
                </c:pt>
              </c:numCache>
            </c:numRef>
          </c:val>
          <c:extLst>
            <c:ext xmlns:c16="http://schemas.microsoft.com/office/drawing/2014/chart" uri="{C3380CC4-5D6E-409C-BE32-E72D297353CC}">
              <c16:uniqueId val="{00000000-B211-46C5-B841-ADC96EE7C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B211-46C5-B841-ADC96EE7C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88.86</c:v>
                </c:pt>
                <c:pt idx="4">
                  <c:v>102.91</c:v>
                </c:pt>
              </c:numCache>
            </c:numRef>
          </c:val>
          <c:extLst>
            <c:ext xmlns:c16="http://schemas.microsoft.com/office/drawing/2014/chart" uri="{C3380CC4-5D6E-409C-BE32-E72D297353CC}">
              <c16:uniqueId val="{00000000-E1B4-4373-8754-ED1310CBDF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E1B4-4373-8754-ED1310CBDF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8.24</c:v>
                </c:pt>
                <c:pt idx="4">
                  <c:v>12</c:v>
                </c:pt>
              </c:numCache>
            </c:numRef>
          </c:val>
          <c:extLst>
            <c:ext xmlns:c16="http://schemas.microsoft.com/office/drawing/2014/chart" uri="{C3380CC4-5D6E-409C-BE32-E72D297353CC}">
              <c16:uniqueId val="{00000000-7996-4CD5-8BCF-C34C606DED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7996-4CD5-8BCF-C34C606DED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0A-4F10-8EFB-F813602CC0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B0A-4F10-8EFB-F813602CC0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27.26</c:v>
                </c:pt>
                <c:pt idx="4">
                  <c:v>29.66</c:v>
                </c:pt>
              </c:numCache>
            </c:numRef>
          </c:val>
          <c:extLst>
            <c:ext xmlns:c16="http://schemas.microsoft.com/office/drawing/2014/chart" uri="{C3380CC4-5D6E-409C-BE32-E72D297353CC}">
              <c16:uniqueId val="{00000000-DC75-4285-B2D7-CA9408261D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DC75-4285-B2D7-CA9408261D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13.81</c:v>
                </c:pt>
                <c:pt idx="4">
                  <c:v>25.38</c:v>
                </c:pt>
              </c:numCache>
            </c:numRef>
          </c:val>
          <c:extLst>
            <c:ext xmlns:c16="http://schemas.microsoft.com/office/drawing/2014/chart" uri="{C3380CC4-5D6E-409C-BE32-E72D297353CC}">
              <c16:uniqueId val="{00000000-CE55-4B76-B019-02475E6186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CE55-4B76-B019-02475E6186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17-450D-B3B4-3F8361DE0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9A17-450D-B3B4-3F8361DE0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19.38</c:v>
                </c:pt>
                <c:pt idx="4">
                  <c:v>20.69</c:v>
                </c:pt>
              </c:numCache>
            </c:numRef>
          </c:val>
          <c:extLst>
            <c:ext xmlns:c16="http://schemas.microsoft.com/office/drawing/2014/chart" uri="{C3380CC4-5D6E-409C-BE32-E72D297353CC}">
              <c16:uniqueId val="{00000000-D7FC-4369-8E61-FFB6F49C04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D7FC-4369-8E61-FFB6F49C04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824.39</c:v>
                </c:pt>
                <c:pt idx="4">
                  <c:v>776.5</c:v>
                </c:pt>
              </c:numCache>
            </c:numRef>
          </c:val>
          <c:extLst>
            <c:ext xmlns:c16="http://schemas.microsoft.com/office/drawing/2014/chart" uri="{C3380CC4-5D6E-409C-BE32-E72D297353CC}">
              <c16:uniqueId val="{00000000-35E4-4D15-9C8C-FAC2298C46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35E4-4D15-9C8C-FAC2298C46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阿南市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70785</v>
      </c>
      <c r="AM8" s="42"/>
      <c r="AN8" s="42"/>
      <c r="AO8" s="42"/>
      <c r="AP8" s="42"/>
      <c r="AQ8" s="42"/>
      <c r="AR8" s="42"/>
      <c r="AS8" s="42"/>
      <c r="AT8" s="35">
        <f>データ!T6</f>
        <v>279.25</v>
      </c>
      <c r="AU8" s="35"/>
      <c r="AV8" s="35"/>
      <c r="AW8" s="35"/>
      <c r="AX8" s="35"/>
      <c r="AY8" s="35"/>
      <c r="AZ8" s="35"/>
      <c r="BA8" s="35"/>
      <c r="BB8" s="35">
        <f>データ!U6</f>
        <v>253.48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52.97</v>
      </c>
      <c r="J10" s="35"/>
      <c r="K10" s="35"/>
      <c r="L10" s="35"/>
      <c r="M10" s="35"/>
      <c r="N10" s="35"/>
      <c r="O10" s="35"/>
      <c r="P10" s="35">
        <f>データ!P6</f>
        <v>3.46</v>
      </c>
      <c r="Q10" s="35"/>
      <c r="R10" s="35"/>
      <c r="S10" s="35"/>
      <c r="T10" s="35"/>
      <c r="U10" s="35"/>
      <c r="V10" s="35"/>
      <c r="W10" s="35">
        <f>データ!Q6</f>
        <v>108.6</v>
      </c>
      <c r="X10" s="35"/>
      <c r="Y10" s="35"/>
      <c r="Z10" s="35"/>
      <c r="AA10" s="35"/>
      <c r="AB10" s="35"/>
      <c r="AC10" s="35"/>
      <c r="AD10" s="42">
        <f>データ!R6</f>
        <v>3190</v>
      </c>
      <c r="AE10" s="42"/>
      <c r="AF10" s="42"/>
      <c r="AG10" s="42"/>
      <c r="AH10" s="42"/>
      <c r="AI10" s="42"/>
      <c r="AJ10" s="42"/>
      <c r="AK10" s="2"/>
      <c r="AL10" s="42">
        <f>データ!V6</f>
        <v>2434</v>
      </c>
      <c r="AM10" s="42"/>
      <c r="AN10" s="42"/>
      <c r="AO10" s="42"/>
      <c r="AP10" s="42"/>
      <c r="AQ10" s="42"/>
      <c r="AR10" s="42"/>
      <c r="AS10" s="42"/>
      <c r="AT10" s="35">
        <f>データ!W6</f>
        <v>0.81</v>
      </c>
      <c r="AU10" s="35"/>
      <c r="AV10" s="35"/>
      <c r="AW10" s="35"/>
      <c r="AX10" s="35"/>
      <c r="AY10" s="35"/>
      <c r="AZ10" s="35"/>
      <c r="BA10" s="35"/>
      <c r="BB10" s="35">
        <f>データ!X6</f>
        <v>3004.94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VB5dCaHmGAxSitIcdhRfcpaTqViLewMuPAMbLFToYi8V9iW4zeOG9C3JowsR6k3YdugRFB4td0cO2nK8pVtQw==" saltValue="PSQ1f1EwXOqz5HsAnB1oi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362042</v>
      </c>
      <c r="D6" s="19">
        <f t="shared" si="3"/>
        <v>46</v>
      </c>
      <c r="E6" s="19">
        <f t="shared" si="3"/>
        <v>17</v>
      </c>
      <c r="F6" s="19">
        <f t="shared" si="3"/>
        <v>1</v>
      </c>
      <c r="G6" s="19">
        <f t="shared" si="3"/>
        <v>0</v>
      </c>
      <c r="H6" s="19" t="str">
        <f t="shared" si="3"/>
        <v>徳島県　阿南市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52.97</v>
      </c>
      <c r="P6" s="20">
        <f t="shared" si="3"/>
        <v>3.46</v>
      </c>
      <c r="Q6" s="20">
        <f t="shared" si="3"/>
        <v>108.6</v>
      </c>
      <c r="R6" s="20">
        <f t="shared" si="3"/>
        <v>3190</v>
      </c>
      <c r="S6" s="20">
        <f t="shared" si="3"/>
        <v>70785</v>
      </c>
      <c r="T6" s="20">
        <f t="shared" si="3"/>
        <v>279.25</v>
      </c>
      <c r="U6" s="20">
        <f t="shared" si="3"/>
        <v>253.48</v>
      </c>
      <c r="V6" s="20">
        <f t="shared" si="3"/>
        <v>2434</v>
      </c>
      <c r="W6" s="20">
        <f t="shared" si="3"/>
        <v>0.81</v>
      </c>
      <c r="X6" s="20">
        <f t="shared" si="3"/>
        <v>3004.94</v>
      </c>
      <c r="Y6" s="21" t="str">
        <f>IF(Y7="",NA(),Y7)</f>
        <v>-</v>
      </c>
      <c r="Z6" s="21" t="str">
        <f t="shared" ref="Z6:AH6" si="4">IF(Z7="",NA(),Z7)</f>
        <v>-</v>
      </c>
      <c r="AA6" s="21" t="str">
        <f t="shared" si="4"/>
        <v>-</v>
      </c>
      <c r="AB6" s="21">
        <f t="shared" si="4"/>
        <v>88.86</v>
      </c>
      <c r="AC6" s="21">
        <f t="shared" si="4"/>
        <v>102.91</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1">
        <f t="shared" si="5"/>
        <v>27.26</v>
      </c>
      <c r="AN6" s="21">
        <f t="shared" si="5"/>
        <v>29.66</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13.81</v>
      </c>
      <c r="AY6" s="21">
        <f t="shared" si="6"/>
        <v>25.38</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19.38</v>
      </c>
      <c r="BU6" s="21">
        <f t="shared" si="8"/>
        <v>20.69</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824.39</v>
      </c>
      <c r="CF6" s="21">
        <f t="shared" si="9"/>
        <v>776.5</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f t="shared" si="10"/>
        <v>24.65</v>
      </c>
      <c r="CQ6" s="21">
        <f t="shared" si="10"/>
        <v>24.38</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57.92</v>
      </c>
      <c r="DB6" s="21">
        <f t="shared" si="11"/>
        <v>58.59</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8.24</v>
      </c>
      <c r="DM6" s="21">
        <f t="shared" si="12"/>
        <v>12</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362042</v>
      </c>
      <c r="D7" s="23">
        <v>46</v>
      </c>
      <c r="E7" s="23">
        <v>17</v>
      </c>
      <c r="F7" s="23">
        <v>1</v>
      </c>
      <c r="G7" s="23">
        <v>0</v>
      </c>
      <c r="H7" s="23" t="s">
        <v>96</v>
      </c>
      <c r="I7" s="23" t="s">
        <v>97</v>
      </c>
      <c r="J7" s="23" t="s">
        <v>98</v>
      </c>
      <c r="K7" s="23" t="s">
        <v>99</v>
      </c>
      <c r="L7" s="23" t="s">
        <v>100</v>
      </c>
      <c r="M7" s="23" t="s">
        <v>101</v>
      </c>
      <c r="N7" s="24" t="s">
        <v>102</v>
      </c>
      <c r="O7" s="24">
        <v>52.97</v>
      </c>
      <c r="P7" s="24">
        <v>3.46</v>
      </c>
      <c r="Q7" s="24">
        <v>108.6</v>
      </c>
      <c r="R7" s="24">
        <v>3190</v>
      </c>
      <c r="S7" s="24">
        <v>70785</v>
      </c>
      <c r="T7" s="24">
        <v>279.25</v>
      </c>
      <c r="U7" s="24">
        <v>253.48</v>
      </c>
      <c r="V7" s="24">
        <v>2434</v>
      </c>
      <c r="W7" s="24">
        <v>0.81</v>
      </c>
      <c r="X7" s="24">
        <v>3004.94</v>
      </c>
      <c r="Y7" s="24" t="s">
        <v>102</v>
      </c>
      <c r="Z7" s="24" t="s">
        <v>102</v>
      </c>
      <c r="AA7" s="24" t="s">
        <v>102</v>
      </c>
      <c r="AB7" s="24">
        <v>88.86</v>
      </c>
      <c r="AC7" s="24">
        <v>102.91</v>
      </c>
      <c r="AD7" s="24" t="s">
        <v>102</v>
      </c>
      <c r="AE7" s="24" t="s">
        <v>102</v>
      </c>
      <c r="AF7" s="24" t="s">
        <v>102</v>
      </c>
      <c r="AG7" s="24">
        <v>103.94</v>
      </c>
      <c r="AH7" s="24">
        <v>106.52</v>
      </c>
      <c r="AI7" s="24">
        <v>107.02</v>
      </c>
      <c r="AJ7" s="24" t="s">
        <v>102</v>
      </c>
      <c r="AK7" s="24" t="s">
        <v>102</v>
      </c>
      <c r="AL7" s="24" t="s">
        <v>102</v>
      </c>
      <c r="AM7" s="24">
        <v>27.26</v>
      </c>
      <c r="AN7" s="24">
        <v>29.66</v>
      </c>
      <c r="AO7" s="24" t="s">
        <v>102</v>
      </c>
      <c r="AP7" s="24" t="s">
        <v>102</v>
      </c>
      <c r="AQ7" s="24" t="s">
        <v>102</v>
      </c>
      <c r="AR7" s="24">
        <v>43.16</v>
      </c>
      <c r="AS7" s="24">
        <v>52.51</v>
      </c>
      <c r="AT7" s="24">
        <v>3.09</v>
      </c>
      <c r="AU7" s="24" t="s">
        <v>102</v>
      </c>
      <c r="AV7" s="24" t="s">
        <v>102</v>
      </c>
      <c r="AW7" s="24" t="s">
        <v>102</v>
      </c>
      <c r="AX7" s="24">
        <v>13.81</v>
      </c>
      <c r="AY7" s="24">
        <v>25.38</v>
      </c>
      <c r="AZ7" s="24" t="s">
        <v>102</v>
      </c>
      <c r="BA7" s="24" t="s">
        <v>102</v>
      </c>
      <c r="BB7" s="24" t="s">
        <v>102</v>
      </c>
      <c r="BC7" s="24">
        <v>52.04</v>
      </c>
      <c r="BD7" s="24">
        <v>72.17</v>
      </c>
      <c r="BE7" s="24">
        <v>71.39</v>
      </c>
      <c r="BF7" s="24" t="s">
        <v>102</v>
      </c>
      <c r="BG7" s="24" t="s">
        <v>102</v>
      </c>
      <c r="BH7" s="24" t="s">
        <v>102</v>
      </c>
      <c r="BI7" s="24">
        <v>0</v>
      </c>
      <c r="BJ7" s="24">
        <v>0</v>
      </c>
      <c r="BK7" s="24" t="s">
        <v>102</v>
      </c>
      <c r="BL7" s="24" t="s">
        <v>102</v>
      </c>
      <c r="BM7" s="24" t="s">
        <v>102</v>
      </c>
      <c r="BN7" s="24">
        <v>1575.64</v>
      </c>
      <c r="BO7" s="24">
        <v>914.32</v>
      </c>
      <c r="BP7" s="24">
        <v>669.11</v>
      </c>
      <c r="BQ7" s="24" t="s">
        <v>102</v>
      </c>
      <c r="BR7" s="24" t="s">
        <v>102</v>
      </c>
      <c r="BS7" s="24" t="s">
        <v>102</v>
      </c>
      <c r="BT7" s="24">
        <v>19.38</v>
      </c>
      <c r="BU7" s="24">
        <v>20.69</v>
      </c>
      <c r="BV7" s="24" t="s">
        <v>102</v>
      </c>
      <c r="BW7" s="24" t="s">
        <v>102</v>
      </c>
      <c r="BX7" s="24" t="s">
        <v>102</v>
      </c>
      <c r="BY7" s="24">
        <v>73.209999999999994</v>
      </c>
      <c r="BZ7" s="24">
        <v>75.599999999999994</v>
      </c>
      <c r="CA7" s="24">
        <v>99.73</v>
      </c>
      <c r="CB7" s="24" t="s">
        <v>102</v>
      </c>
      <c r="CC7" s="24" t="s">
        <v>102</v>
      </c>
      <c r="CD7" s="24" t="s">
        <v>102</v>
      </c>
      <c r="CE7" s="24">
        <v>824.39</v>
      </c>
      <c r="CF7" s="24">
        <v>776.5</v>
      </c>
      <c r="CG7" s="24" t="s">
        <v>102</v>
      </c>
      <c r="CH7" s="24" t="s">
        <v>102</v>
      </c>
      <c r="CI7" s="24" t="s">
        <v>102</v>
      </c>
      <c r="CJ7" s="24">
        <v>229.52</v>
      </c>
      <c r="CK7" s="24">
        <v>211.98</v>
      </c>
      <c r="CL7" s="24">
        <v>134.97999999999999</v>
      </c>
      <c r="CM7" s="24" t="s">
        <v>102</v>
      </c>
      <c r="CN7" s="24" t="s">
        <v>102</v>
      </c>
      <c r="CO7" s="24" t="s">
        <v>102</v>
      </c>
      <c r="CP7" s="24">
        <v>24.65</v>
      </c>
      <c r="CQ7" s="24">
        <v>24.38</v>
      </c>
      <c r="CR7" s="24" t="s">
        <v>102</v>
      </c>
      <c r="CS7" s="24" t="s">
        <v>102</v>
      </c>
      <c r="CT7" s="24" t="s">
        <v>102</v>
      </c>
      <c r="CU7" s="24">
        <v>44.83</v>
      </c>
      <c r="CV7" s="24">
        <v>48</v>
      </c>
      <c r="CW7" s="24">
        <v>59.99</v>
      </c>
      <c r="CX7" s="24" t="s">
        <v>102</v>
      </c>
      <c r="CY7" s="24" t="s">
        <v>102</v>
      </c>
      <c r="CZ7" s="24" t="s">
        <v>102</v>
      </c>
      <c r="DA7" s="24">
        <v>57.92</v>
      </c>
      <c r="DB7" s="24">
        <v>58.59</v>
      </c>
      <c r="DC7" s="24" t="s">
        <v>102</v>
      </c>
      <c r="DD7" s="24" t="s">
        <v>102</v>
      </c>
      <c r="DE7" s="24" t="s">
        <v>102</v>
      </c>
      <c r="DF7" s="24">
        <v>60.57</v>
      </c>
      <c r="DG7" s="24">
        <v>56.11</v>
      </c>
      <c r="DH7" s="24">
        <v>95.72</v>
      </c>
      <c r="DI7" s="24" t="s">
        <v>102</v>
      </c>
      <c r="DJ7" s="24" t="s">
        <v>102</v>
      </c>
      <c r="DK7" s="24" t="s">
        <v>102</v>
      </c>
      <c r="DL7" s="24">
        <v>8.24</v>
      </c>
      <c r="DM7" s="24">
        <v>12</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inf27-u25</cp:lastModifiedBy>
  <cp:lastPrinted>2023-01-25T10:31:31Z</cp:lastPrinted>
  <dcterms:created xsi:type="dcterms:W3CDTF">2023-01-12T23:34:19Z</dcterms:created>
  <dcterms:modified xsi:type="dcterms:W3CDTF">2023-03-02T06:34:46Z</dcterms:modified>
  <cp:category/>
</cp:coreProperties>
</file>