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0276649-E994-4752-9BC9-7824AD9984D8}" xr6:coauthVersionLast="47" xr6:coauthVersionMax="47" xr10:uidLastSave="{00000000-0000-0000-0000-000000000000}"/>
  <bookViews>
    <workbookView xWindow="-120" yWindow="-120" windowWidth="29040" windowHeight="15720" tabRatio="817" activeTab="3" xr2:uid="{00000000-000D-0000-FFFF-FFFF00000000}"/>
  </bookViews>
  <sheets>
    <sheet name="実績集計表【作成例】" sheetId="31" r:id="rId1"/>
    <sheet name="確認表【作成例】" sheetId="32" r:id="rId2"/>
    <sheet name="実績集計表" sheetId="18" r:id="rId3"/>
    <sheet name="確認表" sheetId="20" r:id="rId4"/>
  </sheets>
  <definedNames>
    <definedName name="_xlnm.Print_Area" localSheetId="3">確認表!$B$1:$AK$57</definedName>
    <definedName name="_xlnm.Print_Area" localSheetId="1">確認表【作成例】!$B$1:$AK$57</definedName>
    <definedName name="_xlnm.Print_Area" localSheetId="2">実績集計表!$B$2:$Z$46</definedName>
    <definedName name="_xlnm.Print_Area" localSheetId="0">実績集計表【作成例】!$B$2:$Z$46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20" l="1"/>
  <c r="AJ57" i="32" l="1"/>
  <c r="AJ56" i="32"/>
  <c r="C56" i="32"/>
  <c r="B56" i="32"/>
  <c r="AJ55" i="32"/>
  <c r="AJ54" i="32"/>
  <c r="C54" i="32"/>
  <c r="B54" i="32"/>
  <c r="AJ53" i="32"/>
  <c r="AJ52" i="32"/>
  <c r="C52" i="32"/>
  <c r="B52" i="32"/>
  <c r="AJ51" i="32"/>
  <c r="AJ50" i="32"/>
  <c r="C50" i="32"/>
  <c r="B50" i="32"/>
  <c r="AJ49" i="32"/>
  <c r="AJ48" i="32"/>
  <c r="C48" i="32"/>
  <c r="B48" i="32"/>
  <c r="AJ47" i="32"/>
  <c r="AJ46" i="32"/>
  <c r="C46" i="32"/>
  <c r="B46" i="32"/>
  <c r="AJ45" i="32"/>
  <c r="AJ44" i="32"/>
  <c r="AK44" i="32" s="1"/>
  <c r="C44" i="32"/>
  <c r="B44" i="32"/>
  <c r="AJ43" i="32"/>
  <c r="AJ42" i="32"/>
  <c r="AK42" i="32" s="1"/>
  <c r="C42" i="32"/>
  <c r="B42" i="32"/>
  <c r="AJ41" i="32"/>
  <c r="AJ40" i="32"/>
  <c r="AK40" i="32" s="1"/>
  <c r="C40" i="32"/>
  <c r="B40" i="32"/>
  <c r="AJ39" i="32"/>
  <c r="AJ38" i="32"/>
  <c r="C38" i="32"/>
  <c r="B38" i="32"/>
  <c r="AJ37" i="32"/>
  <c r="AJ36" i="32"/>
  <c r="C36" i="32"/>
  <c r="B36" i="32"/>
  <c r="AJ35" i="32"/>
  <c r="AJ34" i="32"/>
  <c r="C34" i="32"/>
  <c r="B34" i="32"/>
  <c r="AJ33" i="32"/>
  <c r="AJ32" i="32"/>
  <c r="AK32" i="32" s="1"/>
  <c r="C32" i="32"/>
  <c r="B32" i="32"/>
  <c r="AJ31" i="32"/>
  <c r="AJ30" i="32"/>
  <c r="C30" i="32"/>
  <c r="B30" i="32"/>
  <c r="AJ29" i="32"/>
  <c r="AJ28" i="32"/>
  <c r="AK28" i="32" s="1"/>
  <c r="C28" i="32"/>
  <c r="B28" i="32"/>
  <c r="AJ27" i="32"/>
  <c r="AJ26" i="32"/>
  <c r="C26" i="32"/>
  <c r="B26" i="32"/>
  <c r="AJ25" i="32"/>
  <c r="AJ24" i="32"/>
  <c r="C24" i="32"/>
  <c r="B24" i="32"/>
  <c r="AJ23" i="32"/>
  <c r="AJ22" i="32"/>
  <c r="C22" i="32"/>
  <c r="B22" i="32"/>
  <c r="AJ21" i="32"/>
  <c r="AJ20" i="32"/>
  <c r="AK20" i="32" s="1"/>
  <c r="C20" i="32"/>
  <c r="B20" i="32"/>
  <c r="AJ19" i="32"/>
  <c r="AJ18" i="32"/>
  <c r="AK18" i="32" s="1"/>
  <c r="C18" i="32"/>
  <c r="B18" i="32"/>
  <c r="AJ17" i="32"/>
  <c r="AJ16" i="32"/>
  <c r="AK16" i="32" s="1"/>
  <c r="C16" i="32"/>
  <c r="B16" i="32"/>
  <c r="AJ15" i="32"/>
  <c r="AJ14" i="32"/>
  <c r="C14" i="32"/>
  <c r="B14" i="32"/>
  <c r="AJ13" i="32"/>
  <c r="AJ12" i="32"/>
  <c r="C12" i="32"/>
  <c r="B12" i="32"/>
  <c r="AJ11" i="32"/>
  <c r="AJ10" i="32"/>
  <c r="C10" i="32"/>
  <c r="B10" i="32"/>
  <c r="AJ9" i="32"/>
  <c r="AJ8" i="32"/>
  <c r="C8" i="32"/>
  <c r="B8" i="32"/>
  <c r="AJ7" i="32"/>
  <c r="AJ6" i="32"/>
  <c r="C6" i="32"/>
  <c r="B6" i="32"/>
  <c r="H2" i="32"/>
  <c r="AN1" i="32"/>
  <c r="AM1" i="32"/>
  <c r="H1" i="32"/>
  <c r="S39" i="31"/>
  <c r="S38" i="31"/>
  <c r="S37" i="31"/>
  <c r="S36" i="31"/>
  <c r="S35" i="31"/>
  <c r="S34" i="31"/>
  <c r="S33" i="31"/>
  <c r="S32" i="31"/>
  <c r="S31" i="31"/>
  <c r="S30" i="31" s="1"/>
  <c r="S29" i="31" s="1"/>
  <c r="S28" i="31" s="1"/>
  <c r="S27" i="31" s="1"/>
  <c r="S26" i="31" s="1"/>
  <c r="S25" i="31" s="1"/>
  <c r="S24" i="31" s="1"/>
  <c r="S23" i="31" s="1"/>
  <c r="S22" i="31" s="1"/>
  <c r="S21" i="31" s="1"/>
  <c r="S20" i="31" s="1"/>
  <c r="S19" i="31" s="1"/>
  <c r="S18" i="31" s="1"/>
  <c r="S17" i="31" s="1"/>
  <c r="S16" i="31" s="1"/>
  <c r="S15" i="31" s="1"/>
  <c r="S14" i="31" s="1"/>
  <c r="X11" i="31"/>
  <c r="T10" i="31"/>
  <c r="AK52" i="32" l="1"/>
  <c r="AK10" i="32"/>
  <c r="AK6" i="32"/>
  <c r="AK12" i="32"/>
  <c r="AK24" i="32"/>
  <c r="AK30" i="32"/>
  <c r="AK36" i="32"/>
  <c r="AK48" i="32"/>
  <c r="AK54" i="32"/>
  <c r="AK22" i="32"/>
  <c r="AK34" i="32"/>
  <c r="AK46" i="32"/>
  <c r="AK8" i="32"/>
  <c r="AK14" i="32"/>
  <c r="AK26" i="32"/>
  <c r="AK38" i="32"/>
  <c r="E4" i="32"/>
  <c r="AK50" i="32"/>
  <c r="AK56" i="32"/>
  <c r="W14" i="31"/>
  <c r="E5" i="32"/>
  <c r="F4" i="32"/>
  <c r="F5" i="32" l="1"/>
  <c r="G4" i="32"/>
  <c r="H4" i="32" l="1"/>
  <c r="G5" i="32"/>
  <c r="I4" i="32" l="1"/>
  <c r="H5" i="32"/>
  <c r="J4" i="32" l="1"/>
  <c r="I5" i="32"/>
  <c r="K4" i="32" l="1"/>
  <c r="J5" i="32"/>
  <c r="L4" i="32" l="1"/>
  <c r="K5" i="32"/>
  <c r="M4" i="32" l="1"/>
  <c r="L5" i="32"/>
  <c r="M5" i="32" l="1"/>
  <c r="N4" i="32"/>
  <c r="N5" i="32" l="1"/>
  <c r="O4" i="32"/>
  <c r="O5" i="32" l="1"/>
  <c r="P4" i="32"/>
  <c r="P5" i="32" l="1"/>
  <c r="Q4" i="32"/>
  <c r="Q5" i="32" l="1"/>
  <c r="R4" i="32"/>
  <c r="R5" i="32" l="1"/>
  <c r="S4" i="32"/>
  <c r="T4" i="32" l="1"/>
  <c r="S5" i="32"/>
  <c r="U4" i="32" l="1"/>
  <c r="T5" i="32"/>
  <c r="V4" i="32" l="1"/>
  <c r="U5" i="32"/>
  <c r="W4" i="32" l="1"/>
  <c r="V5" i="32"/>
  <c r="X4" i="32" l="1"/>
  <c r="W5" i="32"/>
  <c r="Y4" i="32" l="1"/>
  <c r="X5" i="32"/>
  <c r="Y5" i="32" l="1"/>
  <c r="Z4" i="32"/>
  <c r="Z5" i="32" l="1"/>
  <c r="AA4" i="32"/>
  <c r="AA5" i="32" l="1"/>
  <c r="AB4" i="32"/>
  <c r="AB5" i="32" l="1"/>
  <c r="AC4" i="32"/>
  <c r="AC5" i="32" l="1"/>
  <c r="AD4" i="32"/>
  <c r="AD5" i="32" l="1"/>
  <c r="AE4" i="32"/>
  <c r="AF4" i="32" l="1"/>
  <c r="AE5" i="32"/>
  <c r="AG4" i="32" l="1"/>
  <c r="AF5" i="32"/>
  <c r="AH4" i="32" l="1"/>
  <c r="AG5" i="32"/>
  <c r="AI4" i="32" l="1"/>
  <c r="AI5" i="32" s="1"/>
  <c r="AH5" i="32"/>
  <c r="C56" i="20" l="1"/>
  <c r="C54" i="20"/>
  <c r="C52" i="20"/>
  <c r="C50" i="20"/>
  <c r="C48" i="20"/>
  <c r="C46" i="20"/>
  <c r="C44" i="20"/>
  <c r="C42" i="20"/>
  <c r="C40" i="20"/>
  <c r="C38" i="20"/>
  <c r="C36" i="20"/>
  <c r="C34" i="20"/>
  <c r="C32" i="20"/>
  <c r="C30" i="20"/>
  <c r="C28" i="20"/>
  <c r="C26" i="20"/>
  <c r="C24" i="20"/>
  <c r="C22" i="20"/>
  <c r="C20" i="20"/>
  <c r="C18" i="20"/>
  <c r="C16" i="20"/>
  <c r="C14" i="20"/>
  <c r="C12" i="20"/>
  <c r="C10" i="20"/>
  <c r="C8" i="20"/>
  <c r="C6" i="20"/>
  <c r="B56" i="20"/>
  <c r="B54" i="20"/>
  <c r="B52" i="20"/>
  <c r="B50" i="20"/>
  <c r="B48" i="20"/>
  <c r="B46" i="20"/>
  <c r="B44" i="20"/>
  <c r="B42" i="20"/>
  <c r="B40" i="20"/>
  <c r="B38" i="20"/>
  <c r="B36" i="20"/>
  <c r="B34" i="20"/>
  <c r="B32" i="20"/>
  <c r="B30" i="20"/>
  <c r="B28" i="20"/>
  <c r="B26" i="20"/>
  <c r="B24" i="20"/>
  <c r="B22" i="20"/>
  <c r="B20" i="20"/>
  <c r="B18" i="20"/>
  <c r="B16" i="20"/>
  <c r="B14" i="20"/>
  <c r="B12" i="20"/>
  <c r="B10" i="20"/>
  <c r="B8" i="20"/>
  <c r="B6" i="20"/>
  <c r="O39" i="18" l="1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H1" i="20"/>
  <c r="S39" i="18"/>
  <c r="S38" i="18"/>
  <c r="S37" i="18"/>
  <c r="S36" i="18"/>
  <c r="S35" i="18"/>
  <c r="S34" i="18"/>
  <c r="S33" i="18"/>
  <c r="S32" i="18"/>
  <c r="X11" i="18"/>
  <c r="T10" i="18"/>
  <c r="S31" i="18" l="1"/>
  <c r="S28" i="18"/>
  <c r="S27" i="18"/>
  <c r="S19" i="18"/>
  <c r="S17" i="18"/>
  <c r="S15" i="18"/>
  <c r="S29" i="18"/>
  <c r="S30" i="18"/>
  <c r="S23" i="18"/>
  <c r="S24" i="18"/>
  <c r="S25" i="18"/>
  <c r="S20" i="18"/>
  <c r="S21" i="18"/>
  <c r="S16" i="18"/>
  <c r="S22" i="18"/>
  <c r="S14" i="18"/>
  <c r="S26" i="18"/>
  <c r="S18" i="18"/>
  <c r="AJ51" i="20"/>
  <c r="AJ50" i="20"/>
  <c r="AJ49" i="20"/>
  <c r="AJ48" i="20"/>
  <c r="AJ47" i="20"/>
  <c r="AJ46" i="20"/>
  <c r="AJ55" i="20"/>
  <c r="AJ54" i="20"/>
  <c r="AJ53" i="20"/>
  <c r="AJ52" i="20"/>
  <c r="AJ43" i="20"/>
  <c r="AJ42" i="20"/>
  <c r="AJ41" i="20"/>
  <c r="AJ40" i="20"/>
  <c r="AJ45" i="20"/>
  <c r="AJ44" i="20"/>
  <c r="AJ57" i="20"/>
  <c r="AJ56" i="20"/>
  <c r="W14" i="18" l="1"/>
  <c r="AK56" i="20"/>
  <c r="AK54" i="20"/>
  <c r="AK48" i="20"/>
  <c r="AK42" i="20"/>
  <c r="AK46" i="20"/>
  <c r="AK52" i="20"/>
  <c r="AK44" i="20"/>
  <c r="AK40" i="20"/>
  <c r="AK50" i="20"/>
  <c r="AJ39" i="20" l="1"/>
  <c r="AJ38" i="20"/>
  <c r="AJ37" i="20"/>
  <c r="AJ36" i="20"/>
  <c r="AJ35" i="20"/>
  <c r="AJ34" i="20"/>
  <c r="AJ33" i="20"/>
  <c r="AJ32" i="20"/>
  <c r="AJ31" i="20"/>
  <c r="AJ30" i="20"/>
  <c r="AJ29" i="20"/>
  <c r="AJ28" i="20"/>
  <c r="AJ27" i="20"/>
  <c r="AJ26" i="20"/>
  <c r="AJ25" i="20"/>
  <c r="AJ24" i="20"/>
  <c r="AJ23" i="20"/>
  <c r="AJ22" i="20"/>
  <c r="AJ21" i="20"/>
  <c r="AJ20" i="20"/>
  <c r="AJ19" i="20"/>
  <c r="AJ18" i="20"/>
  <c r="AJ17" i="20"/>
  <c r="AJ16" i="20"/>
  <c r="AJ15" i="20"/>
  <c r="AJ14" i="20"/>
  <c r="AJ13" i="20"/>
  <c r="AJ12" i="20"/>
  <c r="AJ11" i="20"/>
  <c r="AJ10" i="20"/>
  <c r="AJ9" i="20"/>
  <c r="AJ8" i="20"/>
  <c r="AJ7" i="20"/>
  <c r="AJ6" i="20"/>
  <c r="AN1" i="20"/>
  <c r="AM1" i="20"/>
  <c r="E4" i="20" s="1"/>
  <c r="AK8" i="20" l="1"/>
  <c r="AK32" i="20"/>
  <c r="AK38" i="20"/>
  <c r="AK34" i="20"/>
  <c r="AK36" i="20"/>
  <c r="AK30" i="20"/>
  <c r="AK20" i="20"/>
  <c r="AK12" i="20"/>
  <c r="AK14" i="20"/>
  <c r="AK26" i="20"/>
  <c r="AK18" i="20"/>
  <c r="AK24" i="20"/>
  <c r="AK16" i="20"/>
  <c r="AK28" i="20"/>
  <c r="AK6" i="20"/>
  <c r="AK10" i="20"/>
  <c r="AK22" i="20"/>
  <c r="F4" i="20"/>
  <c r="G4" i="20" l="1"/>
  <c r="H4" i="20" l="1"/>
  <c r="I4" i="20" l="1"/>
  <c r="J4" i="20" l="1"/>
  <c r="K4" i="20" l="1"/>
  <c r="L4" i="20" l="1"/>
  <c r="M4" i="20" l="1"/>
  <c r="N4" i="20" l="1"/>
  <c r="O4" i="20" l="1"/>
  <c r="P4" i="20" l="1"/>
  <c r="Q4" i="20" l="1"/>
  <c r="R4" i="20" l="1"/>
  <c r="S4" i="20" l="1"/>
  <c r="T4" i="20" l="1"/>
  <c r="U4" i="20" l="1"/>
  <c r="V4" i="20" l="1"/>
  <c r="W4" i="20" l="1"/>
  <c r="X4" i="20" l="1"/>
  <c r="Y4" i="20" l="1"/>
  <c r="Z4" i="20" l="1"/>
  <c r="AA4" i="20" l="1"/>
  <c r="AB4" i="20" l="1"/>
  <c r="AC4" i="20" l="1"/>
  <c r="AD4" i="20" l="1"/>
  <c r="AE4" i="20" l="1"/>
  <c r="AF4" i="20" l="1"/>
  <c r="AG4" i="20" l="1"/>
  <c r="AH4" i="20" l="1"/>
  <c r="AI4" i="20" l="1"/>
</calcChain>
</file>

<file path=xl/sharedStrings.xml><?xml version="1.0" encoding="utf-8"?>
<sst xmlns="http://schemas.openxmlformats.org/spreadsheetml/2006/main" count="844" uniqueCount="43">
  <si>
    <t>■</t>
    <phoneticPr fontId="3"/>
  </si>
  <si>
    <t>受注者</t>
    <rPh sb="0" eb="3">
      <t>ジュチュウシャ</t>
    </rPh>
    <phoneticPr fontId="3"/>
  </si>
  <si>
    <t>作成者</t>
    <rPh sb="0" eb="3">
      <t>サクセイシャ</t>
    </rPh>
    <phoneticPr fontId="3"/>
  </si>
  <si>
    <t>リスト</t>
    <phoneticPr fontId="3"/>
  </si>
  <si>
    <t>休日取得</t>
    <rPh sb="0" eb="2">
      <t>キュウジツ</t>
    </rPh>
    <rPh sb="2" eb="4">
      <t>シュトク</t>
    </rPh>
    <phoneticPr fontId="4"/>
  </si>
  <si>
    <t>対象期間</t>
    <rPh sb="0" eb="2">
      <t>タイショウ</t>
    </rPh>
    <rPh sb="2" eb="4">
      <t>キカン</t>
    </rPh>
    <phoneticPr fontId="4"/>
  </si>
  <si>
    <t>休日率</t>
    <rPh sb="0" eb="2">
      <t>キュウジツ</t>
    </rPh>
    <rPh sb="2" eb="3">
      <t>リツ</t>
    </rPh>
    <phoneticPr fontId="4"/>
  </si>
  <si>
    <t>休日日数の割合</t>
    <rPh sb="0" eb="2">
      <t>キュウジツ</t>
    </rPh>
    <rPh sb="2" eb="4">
      <t>ニッスウ</t>
    </rPh>
    <rPh sb="5" eb="7">
      <t>ワリアイ</t>
    </rPh>
    <phoneticPr fontId="4"/>
  </si>
  <si>
    <t>休日日数</t>
    <rPh sb="0" eb="2">
      <t>キュウジツ</t>
    </rPh>
    <rPh sb="2" eb="4">
      <t>ニッスウ</t>
    </rPh>
    <phoneticPr fontId="4"/>
  </si>
  <si>
    <t>対象期間の日数</t>
    <rPh sb="0" eb="2">
      <t>タイショウ</t>
    </rPh>
    <rPh sb="2" eb="4">
      <t>キカン</t>
    </rPh>
    <rPh sb="5" eb="7">
      <t>ニッスウ</t>
    </rPh>
    <phoneticPr fontId="4"/>
  </si>
  <si>
    <t>業者名</t>
    <rPh sb="0" eb="3">
      <t>ギョウシャメイ</t>
    </rPh>
    <phoneticPr fontId="4"/>
  </si>
  <si>
    <t>集計</t>
    <rPh sb="0" eb="2">
      <t>シュウケイ</t>
    </rPh>
    <phoneticPr fontId="4"/>
  </si>
  <si>
    <t>作成日</t>
    <rPh sb="0" eb="3">
      <t>サクセイビ</t>
    </rPh>
    <phoneticPr fontId="3"/>
  </si>
  <si>
    <t>休日取得</t>
    <rPh sb="0" eb="2">
      <t>キュウジツ</t>
    </rPh>
    <rPh sb="2" eb="4">
      <t>シュトク</t>
    </rPh>
    <phoneticPr fontId="3"/>
  </si>
  <si>
    <t>○</t>
    <phoneticPr fontId="3"/>
  </si>
  <si>
    <t>○</t>
  </si>
  <si>
    <t>対象期間</t>
    <rPh sb="0" eb="2">
      <t>タイショウ</t>
    </rPh>
    <rPh sb="2" eb="4">
      <t>キカン</t>
    </rPh>
    <phoneticPr fontId="3"/>
  </si>
  <si>
    <t>○○　○○</t>
    <phoneticPr fontId="3"/>
  </si>
  <si>
    <t>■</t>
  </si>
  <si>
    <t>工事着手日</t>
    <rPh sb="0" eb="2">
      <t>コウジ</t>
    </rPh>
    <rPh sb="2" eb="4">
      <t>チャクシュ</t>
    </rPh>
    <rPh sb="4" eb="5">
      <t>ビ</t>
    </rPh>
    <phoneticPr fontId="3"/>
  </si>
  <si>
    <t>現場作業完了日</t>
    <rPh sb="0" eb="2">
      <t>ゲンバ</t>
    </rPh>
    <rPh sb="2" eb="4">
      <t>サギョウ</t>
    </rPh>
    <rPh sb="4" eb="7">
      <t>カンリョウビ</t>
    </rPh>
    <phoneticPr fontId="3"/>
  </si>
  <si>
    <t>～</t>
    <phoneticPr fontId="3"/>
  </si>
  <si>
    <t>契 約 工 期</t>
    <rPh sb="0" eb="1">
      <t>チギリ</t>
    </rPh>
    <rPh sb="2" eb="3">
      <t>ヤク</t>
    </rPh>
    <rPh sb="4" eb="5">
      <t>コウ</t>
    </rPh>
    <rPh sb="6" eb="7">
      <t>キ</t>
    </rPh>
    <phoneticPr fontId="3"/>
  </si>
  <si>
    <t>工 　事 　名</t>
    <rPh sb="0" eb="1">
      <t>コウ</t>
    </rPh>
    <rPh sb="3" eb="4">
      <t>コト</t>
    </rPh>
    <rPh sb="6" eb="7">
      <t>ナ</t>
    </rPh>
    <phoneticPr fontId="3"/>
  </si>
  <si>
    <t>現場作業期間</t>
    <rPh sb="0" eb="2">
      <t>ゲンバ</t>
    </rPh>
    <rPh sb="2" eb="4">
      <t>サギョウ</t>
    </rPh>
    <rPh sb="4" eb="6">
      <t>キカン</t>
    </rPh>
    <phoneticPr fontId="3"/>
  </si>
  <si>
    <t>現場代理人</t>
  </si>
  <si>
    <t>○○建設(株)</t>
    <rPh sb="2" eb="4">
      <t>ケンセツ</t>
    </rPh>
    <phoneticPr fontId="4"/>
  </si>
  <si>
    <t>(株)△△組</t>
    <rPh sb="5" eb="6">
      <t>グミ</t>
    </rPh>
    <phoneticPr fontId="4"/>
  </si>
  <si>
    <t>(有)□□建設</t>
    <rPh sb="0" eb="3">
      <t>ユウ</t>
    </rPh>
    <rPh sb="5" eb="7">
      <t>ケンセツ</t>
    </rPh>
    <phoneticPr fontId="4"/>
  </si>
  <si>
    <t>【作成例】</t>
    <rPh sb="1" eb="4">
      <t>サクセイレイ</t>
    </rPh>
    <phoneticPr fontId="3"/>
  </si>
  <si>
    <t>休日取得状況確認表</t>
    <rPh sb="0" eb="2">
      <t>キュウジツ</t>
    </rPh>
    <rPh sb="2" eb="4">
      <t>シュトク</t>
    </rPh>
    <rPh sb="4" eb="6">
      <t>ジョウキョウ</t>
    </rPh>
    <rPh sb="6" eb="9">
      <t>カクニンヒョウ</t>
    </rPh>
    <phoneticPr fontId="3"/>
  </si>
  <si>
    <t>（作成方法）</t>
    <rPh sb="1" eb="3">
      <t>サクセイ</t>
    </rPh>
    <rPh sb="3" eb="5">
      <t>ホウホウ</t>
    </rPh>
    <phoneticPr fontId="3"/>
  </si>
  <si>
    <t>休日日数_実績集計表</t>
    <rPh sb="0" eb="2">
      <t>キュウジツ</t>
    </rPh>
    <rPh sb="2" eb="4">
      <t>ニッスウ</t>
    </rPh>
    <rPh sb="5" eb="7">
      <t>ジッセキ</t>
    </rPh>
    <rPh sb="7" eb="9">
      <t>シュウケイ</t>
    </rPh>
    <rPh sb="9" eb="10">
      <t>ヒョウ</t>
    </rPh>
    <phoneticPr fontId="3"/>
  </si>
  <si>
    <t>　・実績集計表の黄色着色箇所を入力してください。</t>
    <rPh sb="2" eb="4">
      <t>ジッセキ</t>
    </rPh>
    <rPh sb="4" eb="7">
      <t>シュウケイヒョウ</t>
    </rPh>
    <rPh sb="8" eb="10">
      <t>キイロ</t>
    </rPh>
    <rPh sb="10" eb="12">
      <t>チャクショク</t>
    </rPh>
    <rPh sb="12" eb="14">
      <t>カショ</t>
    </rPh>
    <rPh sb="15" eb="17">
      <t>ニュウリョク</t>
    </rPh>
    <phoneticPr fontId="3"/>
  </si>
  <si>
    <t>　・休日取得状況確認表の対象期間及び休日取得状況を入力すると、従事労働者ごとの「対象期間の日数」及び</t>
    <rPh sb="2" eb="4">
      <t>キュウジツ</t>
    </rPh>
    <rPh sb="4" eb="6">
      <t>シュトク</t>
    </rPh>
    <rPh sb="6" eb="8">
      <t>ジョウキョウ</t>
    </rPh>
    <rPh sb="8" eb="10">
      <t>カクニン</t>
    </rPh>
    <rPh sb="10" eb="11">
      <t>ヒョウ</t>
    </rPh>
    <rPh sb="12" eb="14">
      <t>タイショウ</t>
    </rPh>
    <rPh sb="14" eb="16">
      <t>キカン</t>
    </rPh>
    <rPh sb="16" eb="17">
      <t>オヨ</t>
    </rPh>
    <rPh sb="18" eb="20">
      <t>キュウジツ</t>
    </rPh>
    <rPh sb="20" eb="22">
      <t>シュトク</t>
    </rPh>
    <rPh sb="22" eb="24">
      <t>ジョウキョウ</t>
    </rPh>
    <rPh sb="25" eb="27">
      <t>ニュウリョク</t>
    </rPh>
    <rPh sb="31" eb="33">
      <t>ジュウジ</t>
    </rPh>
    <rPh sb="33" eb="36">
      <t>ロウドウシャ</t>
    </rPh>
    <rPh sb="40" eb="42">
      <t>タイショウ</t>
    </rPh>
    <rPh sb="42" eb="44">
      <t>キカン</t>
    </rPh>
    <rPh sb="45" eb="47">
      <t>ニッスウ</t>
    </rPh>
    <rPh sb="48" eb="49">
      <t>オヨ</t>
    </rPh>
    <phoneticPr fontId="3"/>
  </si>
  <si>
    <t>　　「休日日数」が自動集計され，「休日日数の割合」及び「休日率」が自動計算されます。</t>
    <phoneticPr fontId="3"/>
  </si>
  <si>
    <t>○○建設株式会社</t>
    <rPh sb="2" eb="4">
      <t>ケンセツ</t>
    </rPh>
    <rPh sb="4" eb="8">
      <t>カブシキガイシャ</t>
    </rPh>
    <phoneticPr fontId="3"/>
  </si>
  <si>
    <t>　・業者名，現場に従事する技術者・技能労働者の氏名は，休日取得状況確認表（各月シート）に自動入力されます。</t>
    <rPh sb="2" eb="4">
      <t>ギョウシャ</t>
    </rPh>
    <rPh sb="4" eb="5">
      <t>メイ</t>
    </rPh>
    <rPh sb="6" eb="8">
      <t>ゲンバ</t>
    </rPh>
    <rPh sb="9" eb="11">
      <t>ジュウジ</t>
    </rPh>
    <rPh sb="13" eb="15">
      <t>ギジュツ</t>
    </rPh>
    <rPh sb="15" eb="16">
      <t>シャ</t>
    </rPh>
    <rPh sb="17" eb="19">
      <t>ギノウ</t>
    </rPh>
    <rPh sb="19" eb="22">
      <t>ロウドウシャ</t>
    </rPh>
    <rPh sb="23" eb="25">
      <t>シメイ</t>
    </rPh>
    <rPh sb="37" eb="39">
      <t>カクツキ</t>
    </rPh>
    <phoneticPr fontId="3"/>
  </si>
  <si>
    <t>　・各月シートが足りない場合は，適宜，コピー追加してください。実績集計表の計算式は修正が必要となります。</t>
    <rPh sb="2" eb="4">
      <t>カクゲツ</t>
    </rPh>
    <rPh sb="8" eb="9">
      <t>タ</t>
    </rPh>
    <rPh sb="12" eb="14">
      <t>バアイ</t>
    </rPh>
    <rPh sb="16" eb="18">
      <t>テキギ</t>
    </rPh>
    <rPh sb="22" eb="24">
      <t>ツイカ</t>
    </rPh>
    <rPh sb="31" eb="33">
      <t>ジッセキ</t>
    </rPh>
    <rPh sb="33" eb="36">
      <t>シュウケイヒョウ</t>
    </rPh>
    <rPh sb="37" eb="39">
      <t>ケイサン</t>
    </rPh>
    <rPh sb="39" eb="40">
      <t>シキ</t>
    </rPh>
    <rPh sb="41" eb="43">
      <t>シュウセイ</t>
    </rPh>
    <rPh sb="44" eb="46">
      <t>ヒツヨウ</t>
    </rPh>
    <phoneticPr fontId="3"/>
  </si>
  <si>
    <t>従事者氏名</t>
    <rPh sb="0" eb="3">
      <t>ジュウジシャ</t>
    </rPh>
    <rPh sb="3" eb="5">
      <t>シメイ</t>
    </rPh>
    <phoneticPr fontId="4"/>
  </si>
  <si>
    <t/>
  </si>
  <si>
    <t>市道○○○○道路改良工事</t>
    <rPh sb="0" eb="2">
      <t>シドウ</t>
    </rPh>
    <rPh sb="6" eb="8">
      <t>ドウロ</t>
    </rPh>
    <rPh sb="8" eb="10">
      <t>カイリョウ</t>
    </rPh>
    <rPh sb="10" eb="12">
      <t>コウジ</t>
    </rPh>
    <phoneticPr fontId="3"/>
  </si>
  <si>
    <t>週休２日確保モデル工事（交替制）</t>
    <rPh sb="0" eb="2">
      <t>シュウキュウ</t>
    </rPh>
    <rPh sb="3" eb="4">
      <t>ニチ</t>
    </rPh>
    <rPh sb="4" eb="6">
      <t>カクホ</t>
    </rPh>
    <rPh sb="9" eb="11">
      <t>コウジ</t>
    </rPh>
    <rPh sb="12" eb="15">
      <t>コウタイセイ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</si>
</sst>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d&quot;日&quot;"/>
    <numFmt numFmtId="178" formatCode="#,##0_);[Red]\(#,##0\)"/>
    <numFmt numFmtId="179" formatCode="0.0%\ "/>
    <numFmt numFmtId="180" formatCode="&quot;（&quot;#&quot;日間）&quot;"/>
    <numFmt numFmtId="181" formatCode="#&quot;日間&quot;"/>
    <numFmt numFmtId="182" formatCode="[$-411]ge\.m"/>
  </numFmts>
  <fonts count="15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180" fontId="7" fillId="0" borderId="63" xfId="1" applyNumberFormat="1" applyFont="1" applyFill="1" applyBorder="1" applyAlignment="1">
      <alignment horizontal="left" vertical="center"/>
    </xf>
    <xf numFmtId="180" fontId="7" fillId="0" borderId="60" xfId="1" applyNumberFormat="1" applyFont="1" applyFill="1" applyBorder="1" applyAlignment="1">
      <alignment horizontal="left" vertical="center"/>
    </xf>
    <xf numFmtId="0" fontId="7" fillId="0" borderId="64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1" fillId="0" borderId="0" xfId="3" applyFont="1" applyBorder="1">
      <alignment vertical="center"/>
    </xf>
    <xf numFmtId="0" fontId="11" fillId="0" borderId="0" xfId="3" applyFont="1" applyAlignment="1">
      <alignment horizontal="center" vertical="center"/>
    </xf>
    <xf numFmtId="0" fontId="11" fillId="0" borderId="67" xfId="3" applyFont="1" applyBorder="1" applyAlignment="1">
      <alignment horizontal="center" vertical="center"/>
    </xf>
    <xf numFmtId="180" fontId="11" fillId="0" borderId="63" xfId="3" applyNumberFormat="1" applyFont="1" applyFill="1" applyBorder="1" applyAlignment="1">
      <alignment horizontal="left" vertical="center"/>
    </xf>
    <xf numFmtId="180" fontId="11" fillId="0" borderId="60" xfId="3" applyNumberFormat="1" applyFont="1" applyFill="1" applyBorder="1" applyAlignment="1">
      <alignment horizontal="left" vertical="center"/>
    </xf>
    <xf numFmtId="0" fontId="11" fillId="0" borderId="64" xfId="3" applyFont="1" applyBorder="1" applyAlignment="1">
      <alignment horizontal="center" vertical="center"/>
    </xf>
    <xf numFmtId="0" fontId="13" fillId="0" borderId="0" xfId="3" applyFont="1">
      <alignment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0" xfId="3" applyFont="1" applyAlignment="1">
      <alignment horizontal="left" vertical="center"/>
    </xf>
    <xf numFmtId="177" fontId="13" fillId="3" borderId="9" xfId="3" applyNumberFormat="1" applyFont="1" applyFill="1" applyBorder="1" applyAlignment="1">
      <alignment horizontal="center" vertical="center"/>
    </xf>
    <xf numFmtId="177" fontId="13" fillId="3" borderId="10" xfId="3" applyNumberFormat="1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3" borderId="13" xfId="3" applyFont="1" applyFill="1" applyBorder="1" applyAlignment="1">
      <alignment horizontal="center" vertical="center"/>
    </xf>
    <xf numFmtId="0" fontId="13" fillId="3" borderId="14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4" borderId="19" xfId="3" applyFont="1" applyFill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176" fontId="13" fillId="0" borderId="35" xfId="3" applyNumberFormat="1" applyFont="1" applyBorder="1">
      <alignment vertical="center"/>
    </xf>
    <xf numFmtId="0" fontId="13" fillId="0" borderId="30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176" fontId="13" fillId="0" borderId="36" xfId="3" applyNumberFormat="1" applyFont="1" applyBorder="1">
      <alignment vertical="center"/>
    </xf>
    <xf numFmtId="0" fontId="13" fillId="0" borderId="31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4" borderId="6" xfId="3" applyFont="1" applyFill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176" fontId="13" fillId="0" borderId="37" xfId="3" applyNumberFormat="1" applyFont="1" applyBorder="1">
      <alignment vertical="center"/>
    </xf>
    <xf numFmtId="0" fontId="13" fillId="0" borderId="44" xfId="3" applyFont="1" applyBorder="1" applyAlignment="1">
      <alignment horizontal="center" vertical="center"/>
    </xf>
    <xf numFmtId="0" fontId="13" fillId="0" borderId="45" xfId="3" applyFont="1" applyBorder="1" applyAlignment="1">
      <alignment horizontal="center" vertical="center"/>
    </xf>
    <xf numFmtId="0" fontId="13" fillId="0" borderId="46" xfId="3" applyFont="1" applyFill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13" fillId="4" borderId="46" xfId="3" applyFont="1" applyFill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176" fontId="13" fillId="0" borderId="48" xfId="3" applyNumberFormat="1" applyFont="1" applyBorder="1">
      <alignment vertic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0" fontId="13" fillId="4" borderId="53" xfId="3" applyFont="1" applyFill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176" fontId="13" fillId="0" borderId="55" xfId="3" applyNumberFormat="1" applyFont="1" applyBorder="1">
      <alignment vertical="center"/>
    </xf>
    <xf numFmtId="0" fontId="13" fillId="0" borderId="32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4" borderId="25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176" fontId="13" fillId="0" borderId="38" xfId="3" applyNumberFormat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7" fontId="13" fillId="3" borderId="9" xfId="1" applyNumberFormat="1" applyFont="1" applyFill="1" applyBorder="1" applyAlignment="1">
      <alignment horizontal="center" vertical="center"/>
    </xf>
    <xf numFmtId="177" fontId="13" fillId="3" borderId="10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176" fontId="13" fillId="0" borderId="35" xfId="1" applyNumberFormat="1" applyFont="1" applyBorder="1">
      <alignment vertical="center"/>
    </xf>
    <xf numFmtId="0" fontId="13" fillId="0" borderId="30" xfId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36" xfId="1" applyNumberFormat="1" applyFont="1" applyBorder="1">
      <alignment vertical="center"/>
    </xf>
    <xf numFmtId="0" fontId="13" fillId="0" borderId="31" xfId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176" fontId="13" fillId="0" borderId="37" xfId="1" applyNumberFormat="1" applyFont="1" applyBorder="1">
      <alignment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Fill="1" applyBorder="1" applyAlignment="1">
      <alignment horizontal="center" vertical="center"/>
    </xf>
    <xf numFmtId="0" fontId="13" fillId="0" borderId="46" xfId="1" applyFont="1" applyFill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176" fontId="13" fillId="0" borderId="48" xfId="1" applyNumberFormat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Fill="1" applyBorder="1" applyAlignment="1">
      <alignment horizontal="center" vertical="center"/>
    </xf>
    <xf numFmtId="0" fontId="13" fillId="0" borderId="53" xfId="1" applyFont="1" applyFill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176" fontId="13" fillId="0" borderId="55" xfId="1" applyNumberFormat="1" applyFont="1" applyBorder="1">
      <alignment vertical="center"/>
    </xf>
    <xf numFmtId="0" fontId="13" fillId="0" borderId="32" xfId="1" applyFont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176" fontId="13" fillId="0" borderId="38" xfId="1" applyNumberFormat="1" applyFont="1" applyBorder="1">
      <alignment vertical="center"/>
    </xf>
    <xf numFmtId="0" fontId="11" fillId="2" borderId="61" xfId="3" applyFont="1" applyFill="1" applyBorder="1" applyAlignment="1">
      <alignment vertical="center" shrinkToFit="1"/>
    </xf>
    <xf numFmtId="0" fontId="11" fillId="2" borderId="63" xfId="3" applyFont="1" applyFill="1" applyBorder="1" applyAlignment="1">
      <alignment vertical="center" shrinkToFit="1"/>
    </xf>
    <xf numFmtId="0" fontId="11" fillId="2" borderId="60" xfId="3" applyFont="1" applyFill="1" applyBorder="1" applyAlignment="1">
      <alignment vertical="center" shrinkToFit="1"/>
    </xf>
    <xf numFmtId="0" fontId="7" fillId="2" borderId="61" xfId="3" applyFont="1" applyFill="1" applyBorder="1" applyAlignment="1">
      <alignment horizontal="center" vertical="center" shrinkToFit="1"/>
    </xf>
    <xf numFmtId="0" fontId="7" fillId="2" borderId="63" xfId="3" applyFont="1" applyFill="1" applyBorder="1" applyAlignment="1">
      <alignment horizontal="center" vertical="center" shrinkToFit="1"/>
    </xf>
    <xf numFmtId="0" fontId="7" fillId="2" borderId="60" xfId="3" applyFont="1" applyFill="1" applyBorder="1" applyAlignment="1">
      <alignment horizontal="center" vertical="center" shrinkToFit="1"/>
    </xf>
    <xf numFmtId="178" fontId="11" fillId="0" borderId="61" xfId="3" applyNumberFormat="1" applyFont="1" applyBorder="1">
      <alignment vertical="center"/>
    </xf>
    <xf numFmtId="178" fontId="11" fillId="0" borderId="63" xfId="3" applyNumberFormat="1" applyFont="1" applyBorder="1">
      <alignment vertical="center"/>
    </xf>
    <xf numFmtId="178" fontId="11" fillId="0" borderId="60" xfId="3" applyNumberFormat="1" applyFont="1" applyBorder="1">
      <alignment vertical="center"/>
    </xf>
    <xf numFmtId="179" fontId="11" fillId="0" borderId="61" xfId="4" applyNumberFormat="1" applyFont="1" applyBorder="1">
      <alignment vertical="center"/>
    </xf>
    <xf numFmtId="179" fontId="11" fillId="0" borderId="63" xfId="4" applyNumberFormat="1" applyFont="1" applyBorder="1">
      <alignment vertical="center"/>
    </xf>
    <xf numFmtId="179" fontId="11" fillId="0" borderId="60" xfId="4" applyNumberFormat="1" applyFont="1" applyBorder="1">
      <alignment vertical="center"/>
    </xf>
    <xf numFmtId="0" fontId="12" fillId="2" borderId="61" xfId="3" applyFont="1" applyFill="1" applyBorder="1" applyAlignment="1">
      <alignment vertical="center" shrinkToFit="1"/>
    </xf>
    <xf numFmtId="0" fontId="12" fillId="2" borderId="63" xfId="3" applyFont="1" applyFill="1" applyBorder="1" applyAlignment="1">
      <alignment vertical="center" shrinkToFit="1"/>
    </xf>
    <xf numFmtId="0" fontId="12" fillId="2" borderId="60" xfId="3" applyFont="1" applyFill="1" applyBorder="1" applyAlignment="1">
      <alignment vertical="center" shrinkToFit="1"/>
    </xf>
    <xf numFmtId="0" fontId="12" fillId="2" borderId="61" xfId="3" applyFont="1" applyFill="1" applyBorder="1" applyAlignment="1">
      <alignment horizontal="center" vertical="center" shrinkToFit="1"/>
    </xf>
    <xf numFmtId="0" fontId="12" fillId="2" borderId="63" xfId="3" applyFont="1" applyFill="1" applyBorder="1" applyAlignment="1">
      <alignment horizontal="center" vertical="center" shrinkToFit="1"/>
    </xf>
    <xf numFmtId="0" fontId="12" fillId="2" borderId="60" xfId="3" applyFont="1" applyFill="1" applyBorder="1" applyAlignment="1">
      <alignment horizontal="center" vertical="center" shrinkToFit="1"/>
    </xf>
    <xf numFmtId="179" fontId="11" fillId="0" borderId="65" xfId="3" applyNumberFormat="1" applyFont="1" applyBorder="1" applyAlignment="1">
      <alignment vertical="center"/>
    </xf>
    <xf numFmtId="179" fontId="11" fillId="0" borderId="64" xfId="3" applyNumberFormat="1" applyFont="1" applyBorder="1" applyAlignment="1">
      <alignment vertical="center"/>
    </xf>
    <xf numFmtId="179" fontId="11" fillId="0" borderId="69" xfId="3" applyNumberFormat="1" applyFont="1" applyBorder="1" applyAlignment="1">
      <alignment vertical="center"/>
    </xf>
    <xf numFmtId="179" fontId="11" fillId="0" borderId="62" xfId="3" applyNumberFormat="1" applyFont="1" applyBorder="1" applyAlignment="1">
      <alignment vertical="center"/>
    </xf>
    <xf numFmtId="179" fontId="11" fillId="0" borderId="0" xfId="3" applyNumberFormat="1" applyFont="1" applyBorder="1" applyAlignment="1">
      <alignment vertical="center"/>
    </xf>
    <xf numFmtId="179" fontId="11" fillId="0" borderId="70" xfId="3" applyNumberFormat="1" applyFont="1" applyBorder="1" applyAlignment="1">
      <alignment vertical="center"/>
    </xf>
    <xf numFmtId="179" fontId="11" fillId="0" borderId="66" xfId="3" applyNumberFormat="1" applyFont="1" applyBorder="1" applyAlignment="1">
      <alignment vertical="center"/>
    </xf>
    <xf numFmtId="179" fontId="11" fillId="0" borderId="67" xfId="3" applyNumberFormat="1" applyFont="1" applyBorder="1" applyAlignment="1">
      <alignment vertical="center"/>
    </xf>
    <xf numFmtId="179" fontId="11" fillId="0" borderId="68" xfId="3" applyNumberFormat="1" applyFont="1" applyBorder="1" applyAlignment="1">
      <alignment vertical="center"/>
    </xf>
    <xf numFmtId="178" fontId="11" fillId="0" borderId="61" xfId="3" applyNumberFormat="1" applyFont="1" applyBorder="1" applyAlignment="1">
      <alignment vertical="center"/>
    </xf>
    <xf numFmtId="178" fontId="11" fillId="0" borderId="63" xfId="3" applyNumberFormat="1" applyFont="1" applyBorder="1" applyAlignment="1">
      <alignment vertical="center"/>
    </xf>
    <xf numFmtId="178" fontId="11" fillId="0" borderId="60" xfId="3" applyNumberFormat="1" applyFont="1" applyBorder="1" applyAlignment="1">
      <alignment vertical="center"/>
    </xf>
    <xf numFmtId="0" fontId="11" fillId="3" borderId="61" xfId="3" applyFont="1" applyFill="1" applyBorder="1" applyAlignment="1">
      <alignment horizontal="center" vertical="center"/>
    </xf>
    <xf numFmtId="0" fontId="11" fillId="3" borderId="63" xfId="3" applyFont="1" applyFill="1" applyBorder="1" applyAlignment="1">
      <alignment horizontal="center" vertical="center"/>
    </xf>
    <xf numFmtId="0" fontId="11" fillId="3" borderId="60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178" fontId="11" fillId="0" borderId="61" xfId="3" applyNumberFormat="1" applyFont="1" applyBorder="1" applyAlignment="1">
      <alignment vertical="center" shrinkToFit="1"/>
    </xf>
    <xf numFmtId="178" fontId="11" fillId="0" borderId="63" xfId="3" applyNumberFormat="1" applyFont="1" applyBorder="1" applyAlignment="1">
      <alignment vertical="center" shrinkToFit="1"/>
    </xf>
    <xf numFmtId="178" fontId="11" fillId="0" borderId="60" xfId="3" applyNumberFormat="1" applyFont="1" applyBorder="1" applyAlignment="1">
      <alignment vertical="center" shrinkToFit="1"/>
    </xf>
    <xf numFmtId="58" fontId="12" fillId="2" borderId="61" xfId="3" applyNumberFormat="1" applyFont="1" applyFill="1" applyBorder="1" applyAlignment="1">
      <alignment horizontal="center" vertical="center"/>
    </xf>
    <xf numFmtId="58" fontId="12" fillId="2" borderId="63" xfId="3" applyNumberFormat="1" applyFont="1" applyFill="1" applyBorder="1" applyAlignment="1">
      <alignment horizontal="center" vertical="center"/>
    </xf>
    <xf numFmtId="58" fontId="12" fillId="2" borderId="60" xfId="3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2" borderId="61" xfId="3" applyFont="1" applyFill="1" applyBorder="1" applyAlignment="1">
      <alignment horizontal="center" vertical="center"/>
    </xf>
    <xf numFmtId="0" fontId="12" fillId="2" borderId="61" xfId="3" applyFont="1" applyFill="1" applyBorder="1" applyAlignment="1">
      <alignment horizontal="left" vertical="center" indent="1"/>
    </xf>
    <xf numFmtId="0" fontId="12" fillId="2" borderId="63" xfId="3" applyFont="1" applyFill="1" applyBorder="1" applyAlignment="1">
      <alignment horizontal="left" vertical="center" indent="1"/>
    </xf>
    <xf numFmtId="0" fontId="12" fillId="2" borderId="60" xfId="3" applyFont="1" applyFill="1" applyBorder="1" applyAlignment="1">
      <alignment horizontal="left" vertical="center" indent="1"/>
    </xf>
    <xf numFmtId="0" fontId="12" fillId="2" borderId="71" xfId="3" applyFont="1" applyFill="1" applyBorder="1" applyAlignment="1">
      <alignment horizontal="center" vertical="center"/>
    </xf>
    <xf numFmtId="0" fontId="12" fillId="2" borderId="63" xfId="3" applyFont="1" applyFill="1" applyBorder="1" applyAlignment="1">
      <alignment horizontal="center" vertical="center"/>
    </xf>
    <xf numFmtId="0" fontId="12" fillId="2" borderId="60" xfId="3" applyFont="1" applyFill="1" applyBorder="1" applyAlignment="1">
      <alignment horizontal="center" vertical="center"/>
    </xf>
    <xf numFmtId="0" fontId="11" fillId="3" borderId="66" xfId="3" applyFont="1" applyFill="1" applyBorder="1" applyAlignment="1">
      <alignment horizontal="center" vertical="center"/>
    </xf>
    <xf numFmtId="0" fontId="11" fillId="3" borderId="67" xfId="3" applyFont="1" applyFill="1" applyBorder="1" applyAlignment="1">
      <alignment horizontal="center" vertical="center"/>
    </xf>
    <xf numFmtId="0" fontId="11" fillId="3" borderId="68" xfId="3" applyFont="1" applyFill="1" applyBorder="1" applyAlignment="1">
      <alignment horizontal="center" vertical="center"/>
    </xf>
    <xf numFmtId="181" fontId="11" fillId="0" borderId="61" xfId="3" applyNumberFormat="1" applyFont="1" applyFill="1" applyBorder="1" applyAlignment="1">
      <alignment horizontal="center" vertical="center"/>
    </xf>
    <xf numFmtId="181" fontId="11" fillId="0" borderId="63" xfId="3" applyNumberFormat="1" applyFont="1" applyFill="1" applyBorder="1" applyAlignment="1">
      <alignment horizontal="center" vertical="center"/>
    </xf>
    <xf numFmtId="181" fontId="11" fillId="0" borderId="60" xfId="3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left" vertical="center" indent="1" shrinkToFit="1"/>
    </xf>
    <xf numFmtId="58" fontId="12" fillId="2" borderId="65" xfId="3" applyNumberFormat="1" applyFont="1" applyFill="1" applyBorder="1" applyAlignment="1">
      <alignment horizontal="center" vertical="center"/>
    </xf>
    <xf numFmtId="58" fontId="12" fillId="2" borderId="64" xfId="3" applyNumberFormat="1" applyFont="1" applyFill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180" fontId="11" fillId="0" borderId="63" xfId="3" applyNumberFormat="1" applyFont="1" applyFill="1" applyBorder="1" applyAlignment="1">
      <alignment horizontal="center" vertical="center"/>
    </xf>
    <xf numFmtId="0" fontId="13" fillId="0" borderId="22" xfId="3" applyFont="1" applyBorder="1" applyAlignment="1">
      <alignment vertical="center" wrapText="1"/>
    </xf>
    <xf numFmtId="0" fontId="13" fillId="0" borderId="21" xfId="3" applyFont="1" applyBorder="1" applyAlignment="1">
      <alignment vertical="center" wrapText="1"/>
    </xf>
    <xf numFmtId="0" fontId="13" fillId="0" borderId="43" xfId="3" applyFont="1" applyBorder="1" applyAlignment="1">
      <alignment horizontal="center" vertical="center" wrapText="1"/>
    </xf>
    <xf numFmtId="0" fontId="13" fillId="0" borderId="50" xfId="3" applyFont="1" applyBorder="1" applyAlignment="1">
      <alignment horizontal="center" vertical="center" wrapText="1"/>
    </xf>
    <xf numFmtId="179" fontId="11" fillId="0" borderId="41" xfId="4" applyNumberFormat="1" applyFont="1" applyBorder="1" applyAlignment="1">
      <alignment vertical="center"/>
    </xf>
    <xf numFmtId="0" fontId="13" fillId="0" borderId="42" xfId="3" applyFont="1" applyBorder="1" applyAlignment="1">
      <alignment vertical="center" wrapText="1"/>
    </xf>
    <xf numFmtId="0" fontId="13" fillId="0" borderId="23" xfId="3" applyFont="1" applyBorder="1" applyAlignment="1">
      <alignment vertical="center" wrapText="1"/>
    </xf>
    <xf numFmtId="0" fontId="13" fillId="0" borderId="58" xfId="3" applyFont="1" applyBorder="1" applyAlignment="1">
      <alignment horizontal="center" vertical="center" wrapText="1"/>
    </xf>
    <xf numFmtId="0" fontId="13" fillId="0" borderId="59" xfId="3" applyFont="1" applyBorder="1" applyAlignment="1">
      <alignment horizontal="center" vertical="center" wrapText="1"/>
    </xf>
    <xf numFmtId="179" fontId="11" fillId="0" borderId="56" xfId="4" applyNumberFormat="1" applyFont="1" applyBorder="1" applyAlignment="1">
      <alignment vertical="center"/>
    </xf>
    <xf numFmtId="179" fontId="11" fillId="0" borderId="40" xfId="4" applyNumberFormat="1" applyFont="1" applyBorder="1" applyAlignment="1">
      <alignment vertical="center"/>
    </xf>
    <xf numFmtId="179" fontId="11" fillId="0" borderId="49" xfId="4" applyNumberFormat="1" applyFont="1" applyBorder="1" applyAlignment="1">
      <alignment vertical="center"/>
    </xf>
    <xf numFmtId="0" fontId="13" fillId="0" borderId="17" xfId="3" applyFont="1" applyBorder="1" applyAlignment="1">
      <alignment vertical="center" wrapText="1"/>
    </xf>
    <xf numFmtId="0" fontId="13" fillId="0" borderId="57" xfId="3" applyFont="1" applyBorder="1" applyAlignment="1">
      <alignment horizontal="center" vertical="center" wrapText="1"/>
    </xf>
    <xf numFmtId="179" fontId="11" fillId="0" borderId="39" xfId="4" applyNumberFormat="1" applyFont="1" applyBorder="1" applyAlignment="1">
      <alignment vertical="center"/>
    </xf>
    <xf numFmtId="0" fontId="13" fillId="3" borderId="39" xfId="3" applyFont="1" applyFill="1" applyBorder="1" applyAlignment="1">
      <alignment horizontal="center" vertical="center"/>
    </xf>
    <xf numFmtId="0" fontId="13" fillId="3" borderId="40" xfId="3" applyFont="1" applyFill="1" applyBorder="1" applyAlignment="1">
      <alignment horizontal="center" vertical="center"/>
    </xf>
    <xf numFmtId="182" fontId="13" fillId="2" borderId="61" xfId="3" applyNumberFormat="1" applyFont="1" applyFill="1" applyBorder="1" applyAlignment="1">
      <alignment horizontal="center" vertical="center"/>
    </xf>
    <xf numFmtId="182" fontId="13" fillId="2" borderId="60" xfId="3" applyNumberFormat="1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12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0" fontId="13" fillId="3" borderId="28" xfId="3" applyFont="1" applyFill="1" applyBorder="1" applyAlignment="1">
      <alignment horizontal="center" vertical="center"/>
    </xf>
    <xf numFmtId="0" fontId="13" fillId="3" borderId="33" xfId="3" applyFont="1" applyFill="1" applyBorder="1" applyAlignment="1">
      <alignment horizontal="center" vertical="center"/>
    </xf>
    <xf numFmtId="0" fontId="13" fillId="3" borderId="34" xfId="3" applyFont="1" applyFill="1" applyBorder="1" applyAlignment="1">
      <alignment horizontal="center" vertical="center"/>
    </xf>
    <xf numFmtId="0" fontId="7" fillId="2" borderId="61" xfId="3" applyFont="1" applyFill="1" applyBorder="1" applyAlignment="1">
      <alignment vertical="center" shrinkToFit="1"/>
    </xf>
    <xf numFmtId="0" fontId="7" fillId="2" borderId="63" xfId="3" applyFont="1" applyFill="1" applyBorder="1" applyAlignment="1">
      <alignment vertical="center" shrinkToFit="1"/>
    </xf>
    <xf numFmtId="0" fontId="7" fillId="2" borderId="60" xfId="3" applyFont="1" applyFill="1" applyBorder="1" applyAlignment="1">
      <alignment vertical="center" shrinkToFit="1"/>
    </xf>
    <xf numFmtId="0" fontId="7" fillId="3" borderId="61" xfId="1" applyFont="1" applyFill="1" applyBorder="1" applyAlignment="1">
      <alignment horizontal="center" vertical="center"/>
    </xf>
    <xf numFmtId="0" fontId="7" fillId="3" borderId="63" xfId="1" applyFont="1" applyFill="1" applyBorder="1" applyAlignment="1">
      <alignment horizontal="center" vertical="center"/>
    </xf>
    <xf numFmtId="0" fontId="7" fillId="3" borderId="60" xfId="1" applyFont="1" applyFill="1" applyBorder="1" applyAlignment="1">
      <alignment horizontal="center" vertical="center"/>
    </xf>
    <xf numFmtId="178" fontId="7" fillId="0" borderId="61" xfId="1" applyNumberFormat="1" applyFont="1" applyBorder="1">
      <alignment vertical="center"/>
    </xf>
    <xf numFmtId="178" fontId="7" fillId="0" borderId="63" xfId="1" applyNumberFormat="1" applyFont="1" applyBorder="1">
      <alignment vertical="center"/>
    </xf>
    <xf numFmtId="178" fontId="7" fillId="0" borderId="60" xfId="1" applyNumberFormat="1" applyFont="1" applyBorder="1">
      <alignment vertical="center"/>
    </xf>
    <xf numFmtId="179" fontId="7" fillId="0" borderId="61" xfId="2" applyNumberFormat="1" applyFont="1" applyBorder="1">
      <alignment vertical="center"/>
    </xf>
    <xf numFmtId="179" fontId="7" fillId="0" borderId="63" xfId="2" applyNumberFormat="1" applyFont="1" applyBorder="1">
      <alignment vertical="center"/>
    </xf>
    <xf numFmtId="179" fontId="7" fillId="0" borderId="60" xfId="2" applyNumberFormat="1" applyFont="1" applyBorder="1">
      <alignment vertical="center"/>
    </xf>
    <xf numFmtId="178" fontId="7" fillId="0" borderId="61" xfId="1" applyNumberFormat="1" applyFont="1" applyBorder="1" applyAlignment="1">
      <alignment vertical="center"/>
    </xf>
    <xf numFmtId="178" fontId="7" fillId="0" borderId="63" xfId="1" applyNumberFormat="1" applyFont="1" applyBorder="1" applyAlignment="1">
      <alignment vertical="center"/>
    </xf>
    <xf numFmtId="178" fontId="7" fillId="0" borderId="60" xfId="1" applyNumberFormat="1" applyFont="1" applyBorder="1" applyAlignment="1">
      <alignment vertical="center"/>
    </xf>
    <xf numFmtId="178" fontId="7" fillId="0" borderId="61" xfId="1" applyNumberFormat="1" applyFont="1" applyBorder="1" applyAlignment="1">
      <alignment vertical="center" shrinkToFit="1"/>
    </xf>
    <xf numFmtId="178" fontId="7" fillId="0" borderId="63" xfId="1" applyNumberFormat="1" applyFont="1" applyBorder="1" applyAlignment="1">
      <alignment vertical="center" shrinkToFit="1"/>
    </xf>
    <xf numFmtId="178" fontId="7" fillId="0" borderId="60" xfId="1" applyNumberFormat="1" applyFont="1" applyBorder="1" applyAlignment="1">
      <alignment vertical="center" shrinkToFit="1"/>
    </xf>
    <xf numFmtId="0" fontId="7" fillId="2" borderId="1" xfId="1" applyFont="1" applyFill="1" applyBorder="1" applyAlignment="1">
      <alignment horizontal="left" vertical="center" indent="1" shrinkToFit="1"/>
    </xf>
    <xf numFmtId="0" fontId="7" fillId="0" borderId="63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79" fontId="7" fillId="0" borderId="65" xfId="1" applyNumberFormat="1" applyFont="1" applyBorder="1" applyAlignment="1">
      <alignment vertical="center"/>
    </xf>
    <xf numFmtId="179" fontId="7" fillId="0" borderId="64" xfId="1" applyNumberFormat="1" applyFont="1" applyBorder="1" applyAlignment="1">
      <alignment vertical="center"/>
    </xf>
    <xf numFmtId="179" fontId="7" fillId="0" borderId="69" xfId="1" applyNumberFormat="1" applyFont="1" applyBorder="1" applyAlignment="1">
      <alignment vertical="center"/>
    </xf>
    <xf numFmtId="179" fontId="7" fillId="0" borderId="62" xfId="1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179" fontId="7" fillId="0" borderId="70" xfId="1" applyNumberFormat="1" applyFont="1" applyBorder="1" applyAlignment="1">
      <alignment vertical="center"/>
    </xf>
    <xf numFmtId="179" fontId="7" fillId="0" borderId="66" xfId="1" applyNumberFormat="1" applyFont="1" applyBorder="1" applyAlignment="1">
      <alignment vertical="center"/>
    </xf>
    <xf numFmtId="179" fontId="7" fillId="0" borderId="67" xfId="1" applyNumberFormat="1" applyFont="1" applyBorder="1" applyAlignment="1">
      <alignment vertical="center"/>
    </xf>
    <xf numFmtId="179" fontId="7" fillId="0" borderId="68" xfId="1" applyNumberFormat="1" applyFont="1" applyBorder="1" applyAlignment="1">
      <alignment vertical="center"/>
    </xf>
    <xf numFmtId="0" fontId="7" fillId="2" borderId="61" xfId="1" applyFont="1" applyFill="1" applyBorder="1" applyAlignment="1">
      <alignment vertical="center" shrinkToFit="1"/>
    </xf>
    <xf numFmtId="0" fontId="7" fillId="2" borderId="63" xfId="1" applyFont="1" applyFill="1" applyBorder="1" applyAlignment="1">
      <alignment vertical="center" shrinkToFit="1"/>
    </xf>
    <xf numFmtId="0" fontId="7" fillId="2" borderId="60" xfId="1" applyFont="1" applyFill="1" applyBorder="1" applyAlignment="1">
      <alignment vertical="center" shrinkToFit="1"/>
    </xf>
    <xf numFmtId="0" fontId="7" fillId="2" borderId="61" xfId="1" applyFont="1" applyFill="1" applyBorder="1" applyAlignment="1">
      <alignment horizontal="center" vertical="center" shrinkToFit="1"/>
    </xf>
    <xf numFmtId="0" fontId="7" fillId="2" borderId="63" xfId="1" applyFont="1" applyFill="1" applyBorder="1" applyAlignment="1">
      <alignment horizontal="center" vertical="center" shrinkToFit="1"/>
    </xf>
    <xf numFmtId="0" fontId="7" fillId="2" borderId="60" xfId="1" applyFont="1" applyFill="1" applyBorder="1" applyAlignment="1">
      <alignment horizontal="center" vertical="center" shrinkToFit="1"/>
    </xf>
    <xf numFmtId="58" fontId="7" fillId="2" borderId="65" xfId="1" applyNumberFormat="1" applyFont="1" applyFill="1" applyBorder="1" applyAlignment="1">
      <alignment horizontal="center" vertical="center"/>
    </xf>
    <xf numFmtId="58" fontId="7" fillId="2" borderId="64" xfId="1" applyNumberFormat="1" applyFont="1" applyFill="1" applyBorder="1" applyAlignment="1">
      <alignment horizontal="center" vertical="center"/>
    </xf>
    <xf numFmtId="58" fontId="7" fillId="2" borderId="61" xfId="1" applyNumberFormat="1" applyFont="1" applyFill="1" applyBorder="1" applyAlignment="1">
      <alignment horizontal="center" vertical="center"/>
    </xf>
    <xf numFmtId="58" fontId="7" fillId="2" borderId="63" xfId="1" applyNumberFormat="1" applyFont="1" applyFill="1" applyBorder="1" applyAlignment="1">
      <alignment horizontal="center" vertical="center"/>
    </xf>
    <xf numFmtId="58" fontId="7" fillId="2" borderId="60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61" xfId="1" applyFont="1" applyFill="1" applyBorder="1" applyAlignment="1">
      <alignment horizontal="center" vertical="center"/>
    </xf>
    <xf numFmtId="180" fontId="7" fillId="0" borderId="63" xfId="1" applyNumberFormat="1" applyFont="1" applyFill="1" applyBorder="1" applyAlignment="1">
      <alignment horizontal="center" vertical="center"/>
    </xf>
    <xf numFmtId="0" fontId="7" fillId="3" borderId="66" xfId="1" applyFont="1" applyFill="1" applyBorder="1" applyAlignment="1">
      <alignment horizontal="center" vertical="center"/>
    </xf>
    <xf numFmtId="0" fontId="7" fillId="3" borderId="67" xfId="1" applyFont="1" applyFill="1" applyBorder="1" applyAlignment="1">
      <alignment horizontal="center" vertical="center"/>
    </xf>
    <xf numFmtId="0" fontId="7" fillId="3" borderId="68" xfId="1" applyFont="1" applyFill="1" applyBorder="1" applyAlignment="1">
      <alignment horizontal="center" vertical="center"/>
    </xf>
    <xf numFmtId="181" fontId="7" fillId="0" borderId="61" xfId="1" applyNumberFormat="1" applyFont="1" applyFill="1" applyBorder="1" applyAlignment="1">
      <alignment horizontal="center" vertical="center"/>
    </xf>
    <xf numFmtId="181" fontId="7" fillId="0" borderId="63" xfId="1" applyNumberFormat="1" applyFont="1" applyFill="1" applyBorder="1" applyAlignment="1">
      <alignment horizontal="center" vertical="center"/>
    </xf>
    <xf numFmtId="181" fontId="7" fillId="0" borderId="60" xfId="1" applyNumberFormat="1" applyFont="1" applyFill="1" applyBorder="1" applyAlignment="1">
      <alignment horizontal="center" vertical="center"/>
    </xf>
    <xf numFmtId="0" fontId="7" fillId="2" borderId="61" xfId="1" applyFont="1" applyFill="1" applyBorder="1" applyAlignment="1">
      <alignment horizontal="left" vertical="center" indent="1"/>
    </xf>
    <xf numFmtId="0" fontId="7" fillId="2" borderId="63" xfId="1" applyFont="1" applyFill="1" applyBorder="1" applyAlignment="1">
      <alignment horizontal="left" vertical="center" indent="1"/>
    </xf>
    <xf numFmtId="0" fontId="7" fillId="2" borderId="60" xfId="1" applyFont="1" applyFill="1" applyBorder="1" applyAlignment="1">
      <alignment horizontal="left" vertical="center" indent="1"/>
    </xf>
    <xf numFmtId="0" fontId="7" fillId="2" borderId="71" xfId="1" applyFont="1" applyFill="1" applyBorder="1" applyAlignment="1">
      <alignment horizontal="center" vertical="center"/>
    </xf>
    <xf numFmtId="0" fontId="7" fillId="2" borderId="63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/>
    </xf>
    <xf numFmtId="0" fontId="13" fillId="3" borderId="39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3" fillId="3" borderId="33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/>
    </xf>
    <xf numFmtId="0" fontId="13" fillId="0" borderId="17" xfId="1" applyFont="1" applyBorder="1" applyAlignment="1">
      <alignment vertical="center" wrapText="1"/>
    </xf>
    <xf numFmtId="0" fontId="13" fillId="0" borderId="21" xfId="1" applyFont="1" applyBorder="1" applyAlignment="1">
      <alignment vertical="center" wrapText="1"/>
    </xf>
    <xf numFmtId="0" fontId="13" fillId="0" borderId="57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179" fontId="11" fillId="0" borderId="39" xfId="2" applyNumberFormat="1" applyFont="1" applyBorder="1" applyAlignment="1">
      <alignment vertical="center"/>
    </xf>
    <xf numFmtId="179" fontId="11" fillId="0" borderId="41" xfId="2" applyNumberFormat="1" applyFont="1" applyBorder="1" applyAlignment="1">
      <alignment vertical="center"/>
    </xf>
    <xf numFmtId="0" fontId="13" fillId="0" borderId="22" xfId="1" applyFont="1" applyBorder="1" applyAlignment="1">
      <alignment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2" xfId="1" applyFont="1" applyBorder="1" applyAlignment="1">
      <alignment vertical="center" wrapText="1"/>
    </xf>
    <xf numFmtId="0" fontId="13" fillId="0" borderId="58" xfId="1" applyFont="1" applyBorder="1" applyAlignment="1">
      <alignment horizontal="center" vertical="center" wrapText="1"/>
    </xf>
    <xf numFmtId="179" fontId="11" fillId="0" borderId="49" xfId="2" applyNumberFormat="1" applyFont="1" applyBorder="1" applyAlignment="1">
      <alignment vertical="center"/>
    </xf>
    <xf numFmtId="179" fontId="11" fillId="0" borderId="56" xfId="2" applyNumberFormat="1" applyFont="1" applyBorder="1" applyAlignment="1">
      <alignment vertical="center"/>
    </xf>
    <xf numFmtId="0" fontId="13" fillId="0" borderId="23" xfId="1" applyFont="1" applyBorder="1" applyAlignment="1">
      <alignment vertical="center" wrapText="1"/>
    </xf>
    <xf numFmtId="0" fontId="13" fillId="0" borderId="59" xfId="1" applyFont="1" applyBorder="1" applyAlignment="1">
      <alignment horizontal="center" vertical="center" wrapText="1"/>
    </xf>
    <xf numFmtId="179" fontId="11" fillId="0" borderId="40" xfId="2" applyNumberFormat="1" applyFont="1" applyBorder="1" applyAlignment="1">
      <alignment vertical="center"/>
    </xf>
    <xf numFmtId="182" fontId="13" fillId="2" borderId="61" xfId="1" applyNumberFormat="1" applyFont="1" applyFill="1" applyBorder="1" applyAlignment="1">
      <alignment horizontal="center" vertical="center"/>
    </xf>
    <xf numFmtId="182" fontId="13" fillId="2" borderId="60" xfId="1" applyNumberFormat="1" applyFont="1" applyFill="1" applyBorder="1" applyAlignment="1">
      <alignment horizontal="center" vertical="center"/>
    </xf>
  </cellXfs>
  <cellStyles count="5">
    <cellStyle name="パーセント 2" xfId="2" xr:uid="{00000000-0005-0000-0000-000000000000}"/>
    <cellStyle name="パーセント 2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Medium9"/>
  <colors>
    <mruColors>
      <color rgb="FFFFCCFF"/>
      <color rgb="FFCCFFFF"/>
      <color rgb="FFFFFFCC"/>
      <color rgb="FF0000FF"/>
      <color rgb="FF009900"/>
      <color rgb="FFCC33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B2:Z47"/>
  <sheetViews>
    <sheetView view="pageBreakPreview" zoomScaleNormal="100" zoomScaleSheetLayoutView="100" workbookViewId="0">
      <pane ySplit="13" topLeftCell="A14" activePane="bottomLeft" state="frozen"/>
      <selection activeCell="V4" sqref="V4:Z4"/>
      <selection pane="bottomLeft" activeCell="AC24" sqref="AC24"/>
    </sheetView>
  </sheetViews>
  <sheetFormatPr defaultRowHeight="13.5" x14ac:dyDescent="0.15"/>
  <cols>
    <col min="1" max="1" width="2.625" style="15" customWidth="1"/>
    <col min="2" max="26" width="3.625" style="15" customWidth="1"/>
    <col min="27" max="16384" width="9" style="15"/>
  </cols>
  <sheetData>
    <row r="2" spans="2:26" ht="18.75" x14ac:dyDescent="0.15">
      <c r="B2" s="13" t="s">
        <v>42</v>
      </c>
      <c r="C2" s="14"/>
      <c r="D2" s="14"/>
      <c r="E2" s="14"/>
      <c r="F2" s="14"/>
      <c r="W2" s="16"/>
      <c r="X2" s="16"/>
      <c r="Y2" s="16"/>
      <c r="Z2" s="17" t="s">
        <v>29</v>
      </c>
    </row>
    <row r="3" spans="2:26" ht="6" customHeight="1" x14ac:dyDescent="0.15">
      <c r="B3" s="14"/>
      <c r="C3" s="14"/>
      <c r="D3" s="14"/>
      <c r="E3" s="14"/>
      <c r="F3" s="14"/>
      <c r="W3" s="16"/>
      <c r="X3" s="16"/>
      <c r="Y3" s="16"/>
      <c r="Z3" s="16"/>
    </row>
    <row r="4" spans="2:26" ht="18" customHeight="1" x14ac:dyDescent="0.15">
      <c r="B4" s="14" t="s">
        <v>32</v>
      </c>
      <c r="T4" s="155" t="s">
        <v>12</v>
      </c>
      <c r="U4" s="155"/>
      <c r="V4" s="159">
        <v>46338</v>
      </c>
      <c r="W4" s="160"/>
      <c r="X4" s="160"/>
      <c r="Y4" s="160"/>
      <c r="Z4" s="161"/>
    </row>
    <row r="5" spans="2:26" ht="15" customHeight="1" x14ac:dyDescent="0.15">
      <c r="P5" s="18"/>
      <c r="Q5" s="18"/>
      <c r="R5" s="16"/>
      <c r="S5" s="16"/>
      <c r="T5" s="16"/>
      <c r="U5" s="16"/>
      <c r="V5" s="16"/>
      <c r="W5" s="16"/>
      <c r="X5" s="16"/>
    </row>
    <row r="6" spans="2:26" ht="18" customHeight="1" x14ac:dyDescent="0.15">
      <c r="M6" s="155" t="s">
        <v>1</v>
      </c>
      <c r="N6" s="155"/>
      <c r="O6" s="164" t="s">
        <v>36</v>
      </c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6"/>
    </row>
    <row r="7" spans="2:26" ht="18" customHeight="1" x14ac:dyDescent="0.15">
      <c r="M7" s="155" t="s">
        <v>2</v>
      </c>
      <c r="N7" s="155"/>
      <c r="O7" s="162" t="s">
        <v>25</v>
      </c>
      <c r="P7" s="162"/>
      <c r="Q7" s="162"/>
      <c r="R7" s="163"/>
      <c r="S7" s="167" t="s">
        <v>17</v>
      </c>
      <c r="T7" s="168"/>
      <c r="U7" s="168"/>
      <c r="V7" s="168"/>
      <c r="W7" s="168"/>
      <c r="X7" s="168"/>
      <c r="Y7" s="168"/>
      <c r="Z7" s="169"/>
    </row>
    <row r="8" spans="2:26" ht="18" customHeight="1" x14ac:dyDescent="0.15">
      <c r="S8" s="19"/>
      <c r="T8" s="19"/>
      <c r="U8" s="19"/>
      <c r="V8" s="16"/>
      <c r="W8" s="16"/>
      <c r="X8" s="20"/>
      <c r="Y8" s="20"/>
      <c r="Z8" s="20"/>
    </row>
    <row r="9" spans="2:26" ht="21" customHeight="1" x14ac:dyDescent="0.15">
      <c r="B9" s="152" t="s">
        <v>23</v>
      </c>
      <c r="C9" s="153"/>
      <c r="D9" s="153"/>
      <c r="E9" s="154"/>
      <c r="F9" s="176" t="s">
        <v>41</v>
      </c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2:26" ht="21" customHeight="1" x14ac:dyDescent="0.15">
      <c r="B10" s="152" t="s">
        <v>22</v>
      </c>
      <c r="C10" s="153"/>
      <c r="D10" s="153"/>
      <c r="E10" s="154"/>
      <c r="F10" s="177">
        <v>45982</v>
      </c>
      <c r="G10" s="178"/>
      <c r="H10" s="178"/>
      <c r="I10" s="178"/>
      <c r="J10" s="178"/>
      <c r="K10" s="179" t="s">
        <v>21</v>
      </c>
      <c r="L10" s="179"/>
      <c r="M10" s="179"/>
      <c r="N10" s="179"/>
      <c r="O10" s="160">
        <v>46377</v>
      </c>
      <c r="P10" s="160"/>
      <c r="Q10" s="160"/>
      <c r="R10" s="160"/>
      <c r="S10" s="160"/>
      <c r="T10" s="180">
        <f>IF(F10="","（　日間）",IF(O10="","（　日間）",O10-F10+1))</f>
        <v>396</v>
      </c>
      <c r="U10" s="180"/>
      <c r="V10" s="180"/>
      <c r="W10" s="180"/>
      <c r="X10" s="21"/>
      <c r="Y10" s="21"/>
      <c r="Z10" s="22"/>
    </row>
    <row r="11" spans="2:26" ht="21" customHeight="1" x14ac:dyDescent="0.15">
      <c r="B11" s="152" t="s">
        <v>19</v>
      </c>
      <c r="C11" s="153"/>
      <c r="D11" s="153"/>
      <c r="E11" s="154"/>
      <c r="F11" s="159">
        <v>46006</v>
      </c>
      <c r="G11" s="160"/>
      <c r="H11" s="160"/>
      <c r="I11" s="160"/>
      <c r="J11" s="161"/>
      <c r="K11" s="152" t="s">
        <v>20</v>
      </c>
      <c r="L11" s="153"/>
      <c r="M11" s="153"/>
      <c r="N11" s="154"/>
      <c r="O11" s="159">
        <v>46339</v>
      </c>
      <c r="P11" s="160"/>
      <c r="Q11" s="160"/>
      <c r="R11" s="160"/>
      <c r="S11" s="161"/>
      <c r="T11" s="170" t="s">
        <v>24</v>
      </c>
      <c r="U11" s="171"/>
      <c r="V11" s="171"/>
      <c r="W11" s="172"/>
      <c r="X11" s="173">
        <f>IF(F11="","（　日間）",IF(O11="","（　日間）",O11-F11+1))</f>
        <v>334</v>
      </c>
      <c r="Y11" s="174"/>
      <c r="Z11" s="175"/>
    </row>
    <row r="12" spans="2:26" ht="18" customHeight="1" x14ac:dyDescent="0.15"/>
    <row r="13" spans="2:26" ht="21" customHeight="1" x14ac:dyDescent="0.15">
      <c r="B13" s="152" t="s">
        <v>10</v>
      </c>
      <c r="C13" s="153"/>
      <c r="D13" s="153"/>
      <c r="E13" s="153"/>
      <c r="F13" s="154"/>
      <c r="G13" s="152" t="s">
        <v>39</v>
      </c>
      <c r="H13" s="153"/>
      <c r="I13" s="153"/>
      <c r="J13" s="154"/>
      <c r="K13" s="152" t="s">
        <v>9</v>
      </c>
      <c r="L13" s="153"/>
      <c r="M13" s="153"/>
      <c r="N13" s="154"/>
      <c r="O13" s="152" t="s">
        <v>8</v>
      </c>
      <c r="P13" s="153"/>
      <c r="Q13" s="153"/>
      <c r="R13" s="154"/>
      <c r="S13" s="152" t="s">
        <v>7</v>
      </c>
      <c r="T13" s="153"/>
      <c r="U13" s="153"/>
      <c r="V13" s="154"/>
      <c r="W13" s="155" t="s">
        <v>6</v>
      </c>
      <c r="X13" s="155"/>
      <c r="Y13" s="155"/>
      <c r="Z13" s="155"/>
    </row>
    <row r="14" spans="2:26" ht="21" customHeight="1" x14ac:dyDescent="0.15">
      <c r="B14" s="134" t="s">
        <v>26</v>
      </c>
      <c r="C14" s="135"/>
      <c r="D14" s="135"/>
      <c r="E14" s="135"/>
      <c r="F14" s="136"/>
      <c r="G14" s="137" t="s">
        <v>17</v>
      </c>
      <c r="H14" s="138"/>
      <c r="I14" s="138"/>
      <c r="J14" s="139"/>
      <c r="K14" s="156">
        <v>325</v>
      </c>
      <c r="L14" s="157"/>
      <c r="M14" s="157"/>
      <c r="N14" s="158"/>
      <c r="O14" s="128">
        <v>93</v>
      </c>
      <c r="P14" s="129"/>
      <c r="Q14" s="129"/>
      <c r="R14" s="130"/>
      <c r="S14" s="131">
        <f>IF(G14="","",O14/K14)</f>
        <v>0.28615384615384615</v>
      </c>
      <c r="T14" s="132"/>
      <c r="U14" s="132"/>
      <c r="V14" s="133"/>
      <c r="W14" s="140">
        <f>ROUNDDOWN(AVERAGE(S14:S30),3)</f>
        <v>0.28699999999999998</v>
      </c>
      <c r="X14" s="141"/>
      <c r="Y14" s="141"/>
      <c r="Z14" s="142"/>
    </row>
    <row r="15" spans="2:26" ht="21" customHeight="1" x14ac:dyDescent="0.15">
      <c r="B15" s="134" t="s">
        <v>26</v>
      </c>
      <c r="C15" s="135"/>
      <c r="D15" s="135"/>
      <c r="E15" s="135"/>
      <c r="F15" s="136"/>
      <c r="G15" s="137" t="s">
        <v>17</v>
      </c>
      <c r="H15" s="138"/>
      <c r="I15" s="138"/>
      <c r="J15" s="139"/>
      <c r="K15" s="149">
        <v>325</v>
      </c>
      <c r="L15" s="150"/>
      <c r="M15" s="150"/>
      <c r="N15" s="151"/>
      <c r="O15" s="128">
        <v>94</v>
      </c>
      <c r="P15" s="129"/>
      <c r="Q15" s="129"/>
      <c r="R15" s="130"/>
      <c r="S15" s="131">
        <f t="shared" ref="S15:S39" si="0">IF(G15="","",O15/K15)</f>
        <v>0.28923076923076924</v>
      </c>
      <c r="T15" s="132"/>
      <c r="U15" s="132"/>
      <c r="V15" s="133"/>
      <c r="W15" s="143"/>
      <c r="X15" s="144"/>
      <c r="Y15" s="144"/>
      <c r="Z15" s="145"/>
    </row>
    <row r="16" spans="2:26" ht="21" customHeight="1" x14ac:dyDescent="0.15">
      <c r="B16" s="134" t="s">
        <v>26</v>
      </c>
      <c r="C16" s="135"/>
      <c r="D16" s="135"/>
      <c r="E16" s="135"/>
      <c r="F16" s="136"/>
      <c r="G16" s="137" t="s">
        <v>17</v>
      </c>
      <c r="H16" s="138"/>
      <c r="I16" s="138"/>
      <c r="J16" s="139"/>
      <c r="K16" s="128">
        <v>325</v>
      </c>
      <c r="L16" s="129"/>
      <c r="M16" s="129"/>
      <c r="N16" s="130"/>
      <c r="O16" s="128">
        <v>95</v>
      </c>
      <c r="P16" s="129"/>
      <c r="Q16" s="129"/>
      <c r="R16" s="130"/>
      <c r="S16" s="131">
        <f t="shared" si="0"/>
        <v>0.29230769230769232</v>
      </c>
      <c r="T16" s="132"/>
      <c r="U16" s="132"/>
      <c r="V16" s="133"/>
      <c r="W16" s="143"/>
      <c r="X16" s="144"/>
      <c r="Y16" s="144"/>
      <c r="Z16" s="145"/>
    </row>
    <row r="17" spans="2:26" ht="21" customHeight="1" x14ac:dyDescent="0.15">
      <c r="B17" s="134" t="s">
        <v>26</v>
      </c>
      <c r="C17" s="135"/>
      <c r="D17" s="135"/>
      <c r="E17" s="135"/>
      <c r="F17" s="136"/>
      <c r="G17" s="137" t="s">
        <v>17</v>
      </c>
      <c r="H17" s="138"/>
      <c r="I17" s="138"/>
      <c r="J17" s="139"/>
      <c r="K17" s="128">
        <v>325</v>
      </c>
      <c r="L17" s="129"/>
      <c r="M17" s="129"/>
      <c r="N17" s="130"/>
      <c r="O17" s="128">
        <v>93</v>
      </c>
      <c r="P17" s="129"/>
      <c r="Q17" s="129"/>
      <c r="R17" s="130"/>
      <c r="S17" s="131">
        <f t="shared" si="0"/>
        <v>0.28615384615384615</v>
      </c>
      <c r="T17" s="132"/>
      <c r="U17" s="132"/>
      <c r="V17" s="133"/>
      <c r="W17" s="143"/>
      <c r="X17" s="144"/>
      <c r="Y17" s="144"/>
      <c r="Z17" s="145"/>
    </row>
    <row r="18" spans="2:26" ht="21" customHeight="1" x14ac:dyDescent="0.15">
      <c r="B18" s="134" t="s">
        <v>26</v>
      </c>
      <c r="C18" s="135"/>
      <c r="D18" s="135"/>
      <c r="E18" s="135"/>
      <c r="F18" s="136"/>
      <c r="G18" s="137" t="s">
        <v>17</v>
      </c>
      <c r="H18" s="138"/>
      <c r="I18" s="138"/>
      <c r="J18" s="139"/>
      <c r="K18" s="128">
        <v>325</v>
      </c>
      <c r="L18" s="129"/>
      <c r="M18" s="129"/>
      <c r="N18" s="130"/>
      <c r="O18" s="128">
        <v>89</v>
      </c>
      <c r="P18" s="129"/>
      <c r="Q18" s="129"/>
      <c r="R18" s="130"/>
      <c r="S18" s="131">
        <f t="shared" si="0"/>
        <v>0.27384615384615385</v>
      </c>
      <c r="T18" s="132"/>
      <c r="U18" s="132"/>
      <c r="V18" s="133"/>
      <c r="W18" s="143"/>
      <c r="X18" s="144"/>
      <c r="Y18" s="144"/>
      <c r="Z18" s="145"/>
    </row>
    <row r="19" spans="2:26" ht="21" customHeight="1" x14ac:dyDescent="0.15">
      <c r="B19" s="134" t="s">
        <v>26</v>
      </c>
      <c r="C19" s="135"/>
      <c r="D19" s="135"/>
      <c r="E19" s="135"/>
      <c r="F19" s="136"/>
      <c r="G19" s="137" t="s">
        <v>17</v>
      </c>
      <c r="H19" s="138"/>
      <c r="I19" s="138"/>
      <c r="J19" s="139"/>
      <c r="K19" s="128">
        <v>325</v>
      </c>
      <c r="L19" s="129"/>
      <c r="M19" s="129"/>
      <c r="N19" s="130"/>
      <c r="O19" s="128">
        <v>93</v>
      </c>
      <c r="P19" s="129"/>
      <c r="Q19" s="129"/>
      <c r="R19" s="130"/>
      <c r="S19" s="131">
        <f t="shared" si="0"/>
        <v>0.28615384615384615</v>
      </c>
      <c r="T19" s="132"/>
      <c r="U19" s="132"/>
      <c r="V19" s="133"/>
      <c r="W19" s="143"/>
      <c r="X19" s="144"/>
      <c r="Y19" s="144"/>
      <c r="Z19" s="145"/>
    </row>
    <row r="20" spans="2:26" ht="21" customHeight="1" x14ac:dyDescent="0.15">
      <c r="B20" s="134" t="s">
        <v>27</v>
      </c>
      <c r="C20" s="135"/>
      <c r="D20" s="135"/>
      <c r="E20" s="135"/>
      <c r="F20" s="136"/>
      <c r="G20" s="137" t="s">
        <v>17</v>
      </c>
      <c r="H20" s="138"/>
      <c r="I20" s="138"/>
      <c r="J20" s="139"/>
      <c r="K20" s="128">
        <v>235</v>
      </c>
      <c r="L20" s="129"/>
      <c r="M20" s="129"/>
      <c r="N20" s="130"/>
      <c r="O20" s="128">
        <v>68</v>
      </c>
      <c r="P20" s="129"/>
      <c r="Q20" s="129"/>
      <c r="R20" s="130"/>
      <c r="S20" s="131">
        <f t="shared" si="0"/>
        <v>0.28936170212765955</v>
      </c>
      <c r="T20" s="132"/>
      <c r="U20" s="132"/>
      <c r="V20" s="133"/>
      <c r="W20" s="143"/>
      <c r="X20" s="144"/>
      <c r="Y20" s="144"/>
      <c r="Z20" s="145"/>
    </row>
    <row r="21" spans="2:26" ht="21" customHeight="1" x14ac:dyDescent="0.15">
      <c r="B21" s="134" t="s">
        <v>27</v>
      </c>
      <c r="C21" s="135"/>
      <c r="D21" s="135"/>
      <c r="E21" s="135"/>
      <c r="F21" s="136"/>
      <c r="G21" s="137" t="s">
        <v>17</v>
      </c>
      <c r="H21" s="138"/>
      <c r="I21" s="138"/>
      <c r="J21" s="139"/>
      <c r="K21" s="128">
        <v>235</v>
      </c>
      <c r="L21" s="129"/>
      <c r="M21" s="129"/>
      <c r="N21" s="130"/>
      <c r="O21" s="128">
        <v>68</v>
      </c>
      <c r="P21" s="129"/>
      <c r="Q21" s="129"/>
      <c r="R21" s="130"/>
      <c r="S21" s="131">
        <f t="shared" si="0"/>
        <v>0.28936170212765955</v>
      </c>
      <c r="T21" s="132"/>
      <c r="U21" s="132"/>
      <c r="V21" s="133"/>
      <c r="W21" s="143"/>
      <c r="X21" s="144"/>
      <c r="Y21" s="144"/>
      <c r="Z21" s="145"/>
    </row>
    <row r="22" spans="2:26" ht="21" customHeight="1" x14ac:dyDescent="0.15">
      <c r="B22" s="134" t="s">
        <v>27</v>
      </c>
      <c r="C22" s="135"/>
      <c r="D22" s="135"/>
      <c r="E22" s="135"/>
      <c r="F22" s="136"/>
      <c r="G22" s="137" t="s">
        <v>17</v>
      </c>
      <c r="H22" s="138"/>
      <c r="I22" s="138"/>
      <c r="J22" s="139"/>
      <c r="K22" s="128">
        <v>235</v>
      </c>
      <c r="L22" s="129"/>
      <c r="M22" s="129"/>
      <c r="N22" s="130"/>
      <c r="O22" s="128">
        <v>68</v>
      </c>
      <c r="P22" s="129"/>
      <c r="Q22" s="129"/>
      <c r="R22" s="130"/>
      <c r="S22" s="131">
        <f t="shared" si="0"/>
        <v>0.28936170212765955</v>
      </c>
      <c r="T22" s="132"/>
      <c r="U22" s="132"/>
      <c r="V22" s="133"/>
      <c r="W22" s="143"/>
      <c r="X22" s="144"/>
      <c r="Y22" s="144"/>
      <c r="Z22" s="145"/>
    </row>
    <row r="23" spans="2:26" ht="21" customHeight="1" x14ac:dyDescent="0.15">
      <c r="B23" s="134" t="s">
        <v>27</v>
      </c>
      <c r="C23" s="135"/>
      <c r="D23" s="135"/>
      <c r="E23" s="135"/>
      <c r="F23" s="136"/>
      <c r="G23" s="137" t="s">
        <v>17</v>
      </c>
      <c r="H23" s="138"/>
      <c r="I23" s="138"/>
      <c r="J23" s="139"/>
      <c r="K23" s="128">
        <v>235</v>
      </c>
      <c r="L23" s="129"/>
      <c r="M23" s="129"/>
      <c r="N23" s="130"/>
      <c r="O23" s="128">
        <v>67</v>
      </c>
      <c r="P23" s="129"/>
      <c r="Q23" s="129"/>
      <c r="R23" s="130"/>
      <c r="S23" s="131">
        <f t="shared" si="0"/>
        <v>0.28510638297872343</v>
      </c>
      <c r="T23" s="132"/>
      <c r="U23" s="132"/>
      <c r="V23" s="133"/>
      <c r="W23" s="143"/>
      <c r="X23" s="144"/>
      <c r="Y23" s="144"/>
      <c r="Z23" s="145"/>
    </row>
    <row r="24" spans="2:26" ht="21" customHeight="1" x14ac:dyDescent="0.15">
      <c r="B24" s="134" t="s">
        <v>27</v>
      </c>
      <c r="C24" s="135"/>
      <c r="D24" s="135"/>
      <c r="E24" s="135"/>
      <c r="F24" s="136"/>
      <c r="G24" s="137" t="s">
        <v>17</v>
      </c>
      <c r="H24" s="138"/>
      <c r="I24" s="138"/>
      <c r="J24" s="139"/>
      <c r="K24" s="128">
        <v>235</v>
      </c>
      <c r="L24" s="129"/>
      <c r="M24" s="129"/>
      <c r="N24" s="130"/>
      <c r="O24" s="128">
        <v>68</v>
      </c>
      <c r="P24" s="129"/>
      <c r="Q24" s="129"/>
      <c r="R24" s="130"/>
      <c r="S24" s="131">
        <f t="shared" si="0"/>
        <v>0.28936170212765955</v>
      </c>
      <c r="T24" s="132"/>
      <c r="U24" s="132"/>
      <c r="V24" s="133"/>
      <c r="W24" s="143"/>
      <c r="X24" s="144"/>
      <c r="Y24" s="144"/>
      <c r="Z24" s="145"/>
    </row>
    <row r="25" spans="2:26" ht="21" customHeight="1" x14ac:dyDescent="0.15">
      <c r="B25" s="134" t="s">
        <v>27</v>
      </c>
      <c r="C25" s="135"/>
      <c r="D25" s="135"/>
      <c r="E25" s="135"/>
      <c r="F25" s="136"/>
      <c r="G25" s="137" t="s">
        <v>17</v>
      </c>
      <c r="H25" s="138"/>
      <c r="I25" s="138"/>
      <c r="J25" s="139"/>
      <c r="K25" s="128">
        <v>235</v>
      </c>
      <c r="L25" s="129"/>
      <c r="M25" s="129"/>
      <c r="N25" s="130"/>
      <c r="O25" s="128">
        <v>68</v>
      </c>
      <c r="P25" s="129"/>
      <c r="Q25" s="129"/>
      <c r="R25" s="130"/>
      <c r="S25" s="131">
        <f t="shared" si="0"/>
        <v>0.28936170212765955</v>
      </c>
      <c r="T25" s="132"/>
      <c r="U25" s="132"/>
      <c r="V25" s="133"/>
      <c r="W25" s="143"/>
      <c r="X25" s="144"/>
      <c r="Y25" s="144"/>
      <c r="Z25" s="145"/>
    </row>
    <row r="26" spans="2:26" ht="21" customHeight="1" x14ac:dyDescent="0.15">
      <c r="B26" s="134" t="s">
        <v>28</v>
      </c>
      <c r="C26" s="135"/>
      <c r="D26" s="135"/>
      <c r="E26" s="135"/>
      <c r="F26" s="136"/>
      <c r="G26" s="137" t="s">
        <v>17</v>
      </c>
      <c r="H26" s="138"/>
      <c r="I26" s="138"/>
      <c r="J26" s="139"/>
      <c r="K26" s="128">
        <v>100</v>
      </c>
      <c r="L26" s="129"/>
      <c r="M26" s="129"/>
      <c r="N26" s="130"/>
      <c r="O26" s="128">
        <v>29</v>
      </c>
      <c r="P26" s="129"/>
      <c r="Q26" s="129"/>
      <c r="R26" s="130"/>
      <c r="S26" s="131">
        <f t="shared" si="0"/>
        <v>0.28999999999999998</v>
      </c>
      <c r="T26" s="132"/>
      <c r="U26" s="132"/>
      <c r="V26" s="133"/>
      <c r="W26" s="143"/>
      <c r="X26" s="144"/>
      <c r="Y26" s="144"/>
      <c r="Z26" s="145"/>
    </row>
    <row r="27" spans="2:26" ht="21" customHeight="1" x14ac:dyDescent="0.15">
      <c r="B27" s="134" t="s">
        <v>28</v>
      </c>
      <c r="C27" s="135"/>
      <c r="D27" s="135"/>
      <c r="E27" s="135"/>
      <c r="F27" s="136"/>
      <c r="G27" s="137" t="s">
        <v>17</v>
      </c>
      <c r="H27" s="138"/>
      <c r="I27" s="138"/>
      <c r="J27" s="139"/>
      <c r="K27" s="128">
        <v>100</v>
      </c>
      <c r="L27" s="129"/>
      <c r="M27" s="129"/>
      <c r="N27" s="130"/>
      <c r="O27" s="128">
        <v>30</v>
      </c>
      <c r="P27" s="129"/>
      <c r="Q27" s="129"/>
      <c r="R27" s="130"/>
      <c r="S27" s="131">
        <f t="shared" si="0"/>
        <v>0.3</v>
      </c>
      <c r="T27" s="132"/>
      <c r="U27" s="132"/>
      <c r="V27" s="133"/>
      <c r="W27" s="143"/>
      <c r="X27" s="144"/>
      <c r="Y27" s="144"/>
      <c r="Z27" s="145"/>
    </row>
    <row r="28" spans="2:26" ht="21" customHeight="1" x14ac:dyDescent="0.15">
      <c r="B28" s="134" t="s">
        <v>28</v>
      </c>
      <c r="C28" s="135"/>
      <c r="D28" s="135"/>
      <c r="E28" s="135"/>
      <c r="F28" s="136"/>
      <c r="G28" s="137" t="s">
        <v>17</v>
      </c>
      <c r="H28" s="138"/>
      <c r="I28" s="138"/>
      <c r="J28" s="139"/>
      <c r="K28" s="128">
        <v>100</v>
      </c>
      <c r="L28" s="129"/>
      <c r="M28" s="129"/>
      <c r="N28" s="130"/>
      <c r="O28" s="128">
        <v>28</v>
      </c>
      <c r="P28" s="129"/>
      <c r="Q28" s="129"/>
      <c r="R28" s="130"/>
      <c r="S28" s="131">
        <f t="shared" si="0"/>
        <v>0.28000000000000003</v>
      </c>
      <c r="T28" s="132"/>
      <c r="U28" s="132"/>
      <c r="V28" s="133"/>
      <c r="W28" s="143"/>
      <c r="X28" s="144"/>
      <c r="Y28" s="144"/>
      <c r="Z28" s="145"/>
    </row>
    <row r="29" spans="2:26" ht="21" customHeight="1" x14ac:dyDescent="0.15">
      <c r="B29" s="134" t="s">
        <v>28</v>
      </c>
      <c r="C29" s="135"/>
      <c r="D29" s="135"/>
      <c r="E29" s="135"/>
      <c r="F29" s="136"/>
      <c r="G29" s="137" t="s">
        <v>17</v>
      </c>
      <c r="H29" s="138"/>
      <c r="I29" s="138"/>
      <c r="J29" s="139"/>
      <c r="K29" s="128">
        <v>100</v>
      </c>
      <c r="L29" s="129"/>
      <c r="M29" s="129"/>
      <c r="N29" s="130"/>
      <c r="O29" s="128">
        <v>29</v>
      </c>
      <c r="P29" s="129"/>
      <c r="Q29" s="129"/>
      <c r="R29" s="130"/>
      <c r="S29" s="131">
        <f t="shared" si="0"/>
        <v>0.28999999999999998</v>
      </c>
      <c r="T29" s="132"/>
      <c r="U29" s="132"/>
      <c r="V29" s="133"/>
      <c r="W29" s="143"/>
      <c r="X29" s="144"/>
      <c r="Y29" s="144"/>
      <c r="Z29" s="145"/>
    </row>
    <row r="30" spans="2:26" ht="21" customHeight="1" x14ac:dyDescent="0.15">
      <c r="B30" s="134" t="s">
        <v>28</v>
      </c>
      <c r="C30" s="135"/>
      <c r="D30" s="135"/>
      <c r="E30" s="135"/>
      <c r="F30" s="136"/>
      <c r="G30" s="137" t="s">
        <v>17</v>
      </c>
      <c r="H30" s="138"/>
      <c r="I30" s="138"/>
      <c r="J30" s="139"/>
      <c r="K30" s="128">
        <v>100</v>
      </c>
      <c r="L30" s="129"/>
      <c r="M30" s="129"/>
      <c r="N30" s="130"/>
      <c r="O30" s="128">
        <v>29</v>
      </c>
      <c r="P30" s="129"/>
      <c r="Q30" s="129"/>
      <c r="R30" s="130"/>
      <c r="S30" s="131">
        <f t="shared" si="0"/>
        <v>0.28999999999999998</v>
      </c>
      <c r="T30" s="132"/>
      <c r="U30" s="132"/>
      <c r="V30" s="133"/>
      <c r="W30" s="143"/>
      <c r="X30" s="144"/>
      <c r="Y30" s="144"/>
      <c r="Z30" s="145"/>
    </row>
    <row r="31" spans="2:26" ht="21" customHeight="1" x14ac:dyDescent="0.15">
      <c r="B31" s="122"/>
      <c r="C31" s="123"/>
      <c r="D31" s="123"/>
      <c r="E31" s="123"/>
      <c r="F31" s="124"/>
      <c r="G31" s="137"/>
      <c r="H31" s="138"/>
      <c r="I31" s="138"/>
      <c r="J31" s="139"/>
      <c r="K31" s="128" t="s">
        <v>40</v>
      </c>
      <c r="L31" s="129"/>
      <c r="M31" s="129"/>
      <c r="N31" s="130"/>
      <c r="O31" s="128" t="s">
        <v>40</v>
      </c>
      <c r="P31" s="129"/>
      <c r="Q31" s="129"/>
      <c r="R31" s="130"/>
      <c r="S31" s="131" t="str">
        <f t="shared" si="0"/>
        <v/>
      </c>
      <c r="T31" s="132"/>
      <c r="U31" s="132"/>
      <c r="V31" s="133"/>
      <c r="W31" s="143"/>
      <c r="X31" s="144"/>
      <c r="Y31" s="144"/>
      <c r="Z31" s="145"/>
    </row>
    <row r="32" spans="2:26" ht="21" customHeight="1" x14ac:dyDescent="0.15">
      <c r="B32" s="122"/>
      <c r="C32" s="123"/>
      <c r="D32" s="123"/>
      <c r="E32" s="123"/>
      <c r="F32" s="124"/>
      <c r="G32" s="125"/>
      <c r="H32" s="126"/>
      <c r="I32" s="126"/>
      <c r="J32" s="127"/>
      <c r="K32" s="128" t="s">
        <v>40</v>
      </c>
      <c r="L32" s="129"/>
      <c r="M32" s="129"/>
      <c r="N32" s="130"/>
      <c r="O32" s="128" t="s">
        <v>40</v>
      </c>
      <c r="P32" s="129"/>
      <c r="Q32" s="129"/>
      <c r="R32" s="130"/>
      <c r="S32" s="131" t="str">
        <f t="shared" si="0"/>
        <v/>
      </c>
      <c r="T32" s="132"/>
      <c r="U32" s="132"/>
      <c r="V32" s="133"/>
      <c r="W32" s="143"/>
      <c r="X32" s="144"/>
      <c r="Y32" s="144"/>
      <c r="Z32" s="145"/>
    </row>
    <row r="33" spans="2:26" ht="21" customHeight="1" x14ac:dyDescent="0.15">
      <c r="B33" s="122"/>
      <c r="C33" s="123"/>
      <c r="D33" s="123"/>
      <c r="E33" s="123"/>
      <c r="F33" s="124"/>
      <c r="G33" s="125"/>
      <c r="H33" s="126"/>
      <c r="I33" s="126"/>
      <c r="J33" s="127"/>
      <c r="K33" s="128" t="s">
        <v>40</v>
      </c>
      <c r="L33" s="129"/>
      <c r="M33" s="129"/>
      <c r="N33" s="130"/>
      <c r="O33" s="128" t="s">
        <v>40</v>
      </c>
      <c r="P33" s="129"/>
      <c r="Q33" s="129"/>
      <c r="R33" s="130"/>
      <c r="S33" s="131" t="str">
        <f t="shared" si="0"/>
        <v/>
      </c>
      <c r="T33" s="132"/>
      <c r="U33" s="132"/>
      <c r="V33" s="133"/>
      <c r="W33" s="143"/>
      <c r="X33" s="144"/>
      <c r="Y33" s="144"/>
      <c r="Z33" s="145"/>
    </row>
    <row r="34" spans="2:26" ht="21" customHeight="1" x14ac:dyDescent="0.15">
      <c r="B34" s="122"/>
      <c r="C34" s="123"/>
      <c r="D34" s="123"/>
      <c r="E34" s="123"/>
      <c r="F34" s="124"/>
      <c r="G34" s="125"/>
      <c r="H34" s="126"/>
      <c r="I34" s="126"/>
      <c r="J34" s="127"/>
      <c r="K34" s="128" t="s">
        <v>40</v>
      </c>
      <c r="L34" s="129"/>
      <c r="M34" s="129"/>
      <c r="N34" s="130"/>
      <c r="O34" s="128" t="s">
        <v>40</v>
      </c>
      <c r="P34" s="129"/>
      <c r="Q34" s="129"/>
      <c r="R34" s="130"/>
      <c r="S34" s="131" t="str">
        <f t="shared" si="0"/>
        <v/>
      </c>
      <c r="T34" s="132"/>
      <c r="U34" s="132"/>
      <c r="V34" s="133"/>
      <c r="W34" s="143"/>
      <c r="X34" s="144"/>
      <c r="Y34" s="144"/>
      <c r="Z34" s="145"/>
    </row>
    <row r="35" spans="2:26" ht="21" customHeight="1" x14ac:dyDescent="0.15">
      <c r="B35" s="122"/>
      <c r="C35" s="123"/>
      <c r="D35" s="123"/>
      <c r="E35" s="123"/>
      <c r="F35" s="124"/>
      <c r="G35" s="125"/>
      <c r="H35" s="126"/>
      <c r="I35" s="126"/>
      <c r="J35" s="127"/>
      <c r="K35" s="128" t="s">
        <v>40</v>
      </c>
      <c r="L35" s="129"/>
      <c r="M35" s="129"/>
      <c r="N35" s="130"/>
      <c r="O35" s="128" t="s">
        <v>40</v>
      </c>
      <c r="P35" s="129"/>
      <c r="Q35" s="129"/>
      <c r="R35" s="130"/>
      <c r="S35" s="131" t="str">
        <f t="shared" si="0"/>
        <v/>
      </c>
      <c r="T35" s="132"/>
      <c r="U35" s="132"/>
      <c r="V35" s="133"/>
      <c r="W35" s="143"/>
      <c r="X35" s="144"/>
      <c r="Y35" s="144"/>
      <c r="Z35" s="145"/>
    </row>
    <row r="36" spans="2:26" ht="21" customHeight="1" x14ac:dyDescent="0.15">
      <c r="B36" s="122"/>
      <c r="C36" s="123"/>
      <c r="D36" s="123"/>
      <c r="E36" s="123"/>
      <c r="F36" s="124"/>
      <c r="G36" s="125"/>
      <c r="H36" s="126"/>
      <c r="I36" s="126"/>
      <c r="J36" s="127"/>
      <c r="K36" s="128" t="s">
        <v>40</v>
      </c>
      <c r="L36" s="129"/>
      <c r="M36" s="129"/>
      <c r="N36" s="130"/>
      <c r="O36" s="128" t="s">
        <v>40</v>
      </c>
      <c r="P36" s="129"/>
      <c r="Q36" s="129"/>
      <c r="R36" s="130"/>
      <c r="S36" s="131" t="str">
        <f t="shared" si="0"/>
        <v/>
      </c>
      <c r="T36" s="132"/>
      <c r="U36" s="132"/>
      <c r="V36" s="133"/>
      <c r="W36" s="143"/>
      <c r="X36" s="144"/>
      <c r="Y36" s="144"/>
      <c r="Z36" s="145"/>
    </row>
    <row r="37" spans="2:26" ht="21" customHeight="1" x14ac:dyDescent="0.15">
      <c r="B37" s="122"/>
      <c r="C37" s="123"/>
      <c r="D37" s="123"/>
      <c r="E37" s="123"/>
      <c r="F37" s="124"/>
      <c r="G37" s="125"/>
      <c r="H37" s="126"/>
      <c r="I37" s="126"/>
      <c r="J37" s="127"/>
      <c r="K37" s="128" t="s">
        <v>40</v>
      </c>
      <c r="L37" s="129"/>
      <c r="M37" s="129"/>
      <c r="N37" s="130"/>
      <c r="O37" s="128" t="s">
        <v>40</v>
      </c>
      <c r="P37" s="129"/>
      <c r="Q37" s="129"/>
      <c r="R37" s="130"/>
      <c r="S37" s="131" t="str">
        <f t="shared" si="0"/>
        <v/>
      </c>
      <c r="T37" s="132"/>
      <c r="U37" s="132"/>
      <c r="V37" s="133"/>
      <c r="W37" s="143"/>
      <c r="X37" s="144"/>
      <c r="Y37" s="144"/>
      <c r="Z37" s="145"/>
    </row>
    <row r="38" spans="2:26" ht="21" customHeight="1" x14ac:dyDescent="0.15">
      <c r="B38" s="122"/>
      <c r="C38" s="123"/>
      <c r="D38" s="123"/>
      <c r="E38" s="123"/>
      <c r="F38" s="124"/>
      <c r="G38" s="125"/>
      <c r="H38" s="126"/>
      <c r="I38" s="126"/>
      <c r="J38" s="127"/>
      <c r="K38" s="128" t="s">
        <v>40</v>
      </c>
      <c r="L38" s="129"/>
      <c r="M38" s="129"/>
      <c r="N38" s="130"/>
      <c r="O38" s="128" t="s">
        <v>40</v>
      </c>
      <c r="P38" s="129"/>
      <c r="Q38" s="129"/>
      <c r="R38" s="130"/>
      <c r="S38" s="131" t="str">
        <f t="shared" si="0"/>
        <v/>
      </c>
      <c r="T38" s="132"/>
      <c r="U38" s="132"/>
      <c r="V38" s="133"/>
      <c r="W38" s="143"/>
      <c r="X38" s="144"/>
      <c r="Y38" s="144"/>
      <c r="Z38" s="145"/>
    </row>
    <row r="39" spans="2:26" ht="21" customHeight="1" x14ac:dyDescent="0.15">
      <c r="B39" s="122"/>
      <c r="C39" s="123"/>
      <c r="D39" s="123"/>
      <c r="E39" s="123"/>
      <c r="F39" s="124"/>
      <c r="G39" s="125"/>
      <c r="H39" s="126"/>
      <c r="I39" s="126"/>
      <c r="J39" s="127"/>
      <c r="K39" s="128" t="s">
        <v>40</v>
      </c>
      <c r="L39" s="129"/>
      <c r="M39" s="129"/>
      <c r="N39" s="130"/>
      <c r="O39" s="128" t="s">
        <v>40</v>
      </c>
      <c r="P39" s="129"/>
      <c r="Q39" s="129"/>
      <c r="R39" s="130"/>
      <c r="S39" s="131" t="str">
        <f t="shared" si="0"/>
        <v/>
      </c>
      <c r="T39" s="132"/>
      <c r="U39" s="132"/>
      <c r="V39" s="133"/>
      <c r="W39" s="146"/>
      <c r="X39" s="147"/>
      <c r="Y39" s="147"/>
      <c r="Z39" s="148"/>
    </row>
    <row r="40" spans="2:26" ht="12" customHeight="1" x14ac:dyDescent="0.15"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2:26" ht="15" customHeight="1" x14ac:dyDescent="0.15">
      <c r="B41" s="24" t="s">
        <v>31</v>
      </c>
    </row>
    <row r="42" spans="2:26" s="3" customFormat="1" ht="15" customHeight="1" x14ac:dyDescent="0.15">
      <c r="B42" s="12" t="s">
        <v>33</v>
      </c>
    </row>
    <row r="43" spans="2:26" s="3" customFormat="1" ht="15" customHeight="1" x14ac:dyDescent="0.15">
      <c r="B43" s="12" t="s">
        <v>37</v>
      </c>
    </row>
    <row r="44" spans="2:26" s="3" customFormat="1" ht="15" customHeight="1" x14ac:dyDescent="0.15">
      <c r="B44" s="12" t="s">
        <v>34</v>
      </c>
    </row>
    <row r="45" spans="2:26" s="3" customFormat="1" ht="15" customHeight="1" x14ac:dyDescent="0.15">
      <c r="B45" s="12" t="s">
        <v>35</v>
      </c>
    </row>
    <row r="46" spans="2:26" s="3" customFormat="1" ht="15" customHeight="1" x14ac:dyDescent="0.15">
      <c r="B46" s="12" t="s">
        <v>38</v>
      </c>
    </row>
    <row r="47" spans="2:26" ht="15" customHeight="1" x14ac:dyDescent="0.15"/>
  </sheetData>
  <mergeCells count="157">
    <mergeCell ref="T4:U4"/>
    <mergeCell ref="V4:Z4"/>
    <mergeCell ref="M6:N6"/>
    <mergeCell ref="M7:N7"/>
    <mergeCell ref="O7:R7"/>
    <mergeCell ref="O6:Z6"/>
    <mergeCell ref="S7:Z7"/>
    <mergeCell ref="B11:E11"/>
    <mergeCell ref="F11:J11"/>
    <mergeCell ref="K11:N11"/>
    <mergeCell ref="O11:S11"/>
    <mergeCell ref="T11:W11"/>
    <mergeCell ref="X11:Z11"/>
    <mergeCell ref="B9:E9"/>
    <mergeCell ref="F9:Z9"/>
    <mergeCell ref="B10:E10"/>
    <mergeCell ref="F10:J10"/>
    <mergeCell ref="K10:N10"/>
    <mergeCell ref="O10:S10"/>
    <mergeCell ref="T10:W10"/>
    <mergeCell ref="W14:Z39"/>
    <mergeCell ref="B15:F15"/>
    <mergeCell ref="G15:J15"/>
    <mergeCell ref="K15:N15"/>
    <mergeCell ref="O15:R15"/>
    <mergeCell ref="B13:F13"/>
    <mergeCell ref="G13:J13"/>
    <mergeCell ref="K13:N13"/>
    <mergeCell ref="O13:R13"/>
    <mergeCell ref="S13:V13"/>
    <mergeCell ref="W13:Z13"/>
    <mergeCell ref="S15:V15"/>
    <mergeCell ref="B16:F16"/>
    <mergeCell ref="G16:J16"/>
    <mergeCell ref="K16:N16"/>
    <mergeCell ref="O16:R16"/>
    <mergeCell ref="S16:V16"/>
    <mergeCell ref="B14:F14"/>
    <mergeCell ref="G14:J14"/>
    <mergeCell ref="K14:N14"/>
    <mergeCell ref="O14:R14"/>
    <mergeCell ref="S14:V14"/>
    <mergeCell ref="B17:F17"/>
    <mergeCell ref="G17:J17"/>
    <mergeCell ref="K17:N17"/>
    <mergeCell ref="O17:R17"/>
    <mergeCell ref="S17:V17"/>
    <mergeCell ref="B18:F18"/>
    <mergeCell ref="G18:J18"/>
    <mergeCell ref="K18:N18"/>
    <mergeCell ref="O18:R18"/>
    <mergeCell ref="S18:V18"/>
    <mergeCell ref="B19:F19"/>
    <mergeCell ref="G19:J19"/>
    <mergeCell ref="K19:N19"/>
    <mergeCell ref="O19:R19"/>
    <mergeCell ref="S19:V19"/>
    <mergeCell ref="B20:F20"/>
    <mergeCell ref="G20:J20"/>
    <mergeCell ref="K20:N20"/>
    <mergeCell ref="O20:R20"/>
    <mergeCell ref="S20:V20"/>
    <mergeCell ref="B21:F21"/>
    <mergeCell ref="G21:J21"/>
    <mergeCell ref="K21:N21"/>
    <mergeCell ref="O21:R21"/>
    <mergeCell ref="S21:V21"/>
    <mergeCell ref="B22:F22"/>
    <mergeCell ref="G22:J22"/>
    <mergeCell ref="K22:N22"/>
    <mergeCell ref="O22:R22"/>
    <mergeCell ref="S22:V22"/>
    <mergeCell ref="B23:F23"/>
    <mergeCell ref="G23:J23"/>
    <mergeCell ref="K23:N23"/>
    <mergeCell ref="O23:R23"/>
    <mergeCell ref="S23:V23"/>
    <mergeCell ref="B24:F24"/>
    <mergeCell ref="G24:J24"/>
    <mergeCell ref="K24:N24"/>
    <mergeCell ref="O24:R24"/>
    <mergeCell ref="S24:V24"/>
    <mergeCell ref="B25:F25"/>
    <mergeCell ref="G25:J25"/>
    <mergeCell ref="K25:N25"/>
    <mergeCell ref="O25:R25"/>
    <mergeCell ref="S25:V25"/>
    <mergeCell ref="B26:F26"/>
    <mergeCell ref="G26:J26"/>
    <mergeCell ref="K26:N26"/>
    <mergeCell ref="O26:R26"/>
    <mergeCell ref="S26:V26"/>
    <mergeCell ref="B27:F27"/>
    <mergeCell ref="G27:J27"/>
    <mergeCell ref="K27:N27"/>
    <mergeCell ref="O27:R27"/>
    <mergeCell ref="S27:V27"/>
    <mergeCell ref="B28:F28"/>
    <mergeCell ref="G28:J28"/>
    <mergeCell ref="K28:N28"/>
    <mergeCell ref="O28:R28"/>
    <mergeCell ref="S28:V28"/>
    <mergeCell ref="B29:F29"/>
    <mergeCell ref="G29:J29"/>
    <mergeCell ref="K29:N29"/>
    <mergeCell ref="O29:R29"/>
    <mergeCell ref="S29:V29"/>
    <mergeCell ref="B30:F30"/>
    <mergeCell ref="G30:J30"/>
    <mergeCell ref="K30:N30"/>
    <mergeCell ref="O30:R30"/>
    <mergeCell ref="S30:V30"/>
    <mergeCell ref="B31:F31"/>
    <mergeCell ref="G31:J31"/>
    <mergeCell ref="K31:N31"/>
    <mergeCell ref="O31:R31"/>
    <mergeCell ref="S31:V31"/>
    <mergeCell ref="B32:F32"/>
    <mergeCell ref="G32:J32"/>
    <mergeCell ref="K32:N32"/>
    <mergeCell ref="O32:R32"/>
    <mergeCell ref="S32:V32"/>
    <mergeCell ref="B33:F33"/>
    <mergeCell ref="G33:J33"/>
    <mergeCell ref="K33:N33"/>
    <mergeCell ref="O33:R33"/>
    <mergeCell ref="S33:V33"/>
    <mergeCell ref="B34:F34"/>
    <mergeCell ref="G34:J34"/>
    <mergeCell ref="K34:N34"/>
    <mergeCell ref="O34:R34"/>
    <mergeCell ref="S34:V34"/>
    <mergeCell ref="B35:F35"/>
    <mergeCell ref="G35:J35"/>
    <mergeCell ref="K35:N35"/>
    <mergeCell ref="O35:R35"/>
    <mergeCell ref="S35:V35"/>
    <mergeCell ref="B36:F36"/>
    <mergeCell ref="G36:J36"/>
    <mergeCell ref="K36:N36"/>
    <mergeCell ref="O36:R36"/>
    <mergeCell ref="S36:V36"/>
    <mergeCell ref="B39:F39"/>
    <mergeCell ref="G39:J39"/>
    <mergeCell ref="K39:N39"/>
    <mergeCell ref="O39:R39"/>
    <mergeCell ref="S39:V39"/>
    <mergeCell ref="B37:F37"/>
    <mergeCell ref="G37:J37"/>
    <mergeCell ref="K37:N37"/>
    <mergeCell ref="O37:R37"/>
    <mergeCell ref="S37:V37"/>
    <mergeCell ref="B38:F38"/>
    <mergeCell ref="G38:J38"/>
    <mergeCell ref="K38:N38"/>
    <mergeCell ref="O38:R38"/>
    <mergeCell ref="S38:V38"/>
  </mergeCells>
  <phoneticPr fontId="3"/>
  <dataValidations count="1">
    <dataValidation type="list" allowBlank="1" showInputMessage="1" prompt="プルダウンのリストから選択_x000a_もしくは手入力" sqref="O7:R7" xr:uid="{00000000-0002-0000-0000-000000000000}">
      <formula1>"現場代理人,主任技術者,監理技術者"</formula1>
    </dataValidation>
  </dataValidations>
  <pageMargins left="0.78740157480314965" right="0.59055118110236227" top="0.59055118110236227" bottom="0.3937007874015748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B1:AN57"/>
  <sheetViews>
    <sheetView view="pageBreakPreview" zoomScaleNormal="100" zoomScaleSheetLayoutView="100" workbookViewId="0">
      <pane ySplit="5" topLeftCell="A39" activePane="bottomLeft" state="frozen"/>
      <selection activeCell="V4" sqref="V4:Z4"/>
      <selection pane="bottomLeft" activeCell="W23" sqref="W23"/>
    </sheetView>
  </sheetViews>
  <sheetFormatPr defaultRowHeight="12" x14ac:dyDescent="0.15"/>
  <cols>
    <col min="1" max="1" width="2.625" style="24" customWidth="1"/>
    <col min="2" max="2" width="12.625" style="24" customWidth="1"/>
    <col min="3" max="3" width="10.625" style="24" customWidth="1"/>
    <col min="4" max="4" width="9" style="25"/>
    <col min="5" max="11" width="5" style="25" customWidth="1"/>
    <col min="12" max="12" width="4.875" style="25" bestFit="1" customWidth="1"/>
    <col min="13" max="13" width="5" style="25" customWidth="1"/>
    <col min="14" max="14" width="5.625" style="25" bestFit="1" customWidth="1"/>
    <col min="15" max="15" width="5.375" style="25" bestFit="1" customWidth="1"/>
    <col min="16" max="23" width="5.625" style="25" bestFit="1" customWidth="1"/>
    <col min="24" max="24" width="5.875" style="25" bestFit="1" customWidth="1"/>
    <col min="25" max="25" width="5.625" style="25" bestFit="1" customWidth="1"/>
    <col min="26" max="34" width="5.875" style="25" bestFit="1" customWidth="1"/>
    <col min="35" max="35" width="5.625" style="25" bestFit="1" customWidth="1"/>
    <col min="36" max="36" width="5" style="24" bestFit="1" customWidth="1"/>
    <col min="37" max="37" width="10.25" style="24" bestFit="1" customWidth="1"/>
    <col min="38" max="16384" width="9" style="24"/>
  </cols>
  <sheetData>
    <row r="1" spans="2:40" ht="18.75" x14ac:dyDescent="0.15">
      <c r="B1" s="14" t="s">
        <v>30</v>
      </c>
      <c r="E1" s="198">
        <v>46235</v>
      </c>
      <c r="F1" s="199"/>
      <c r="H1" s="26" t="str">
        <f>"工 事 名："&amp;実績集計表【作成例】!F9</f>
        <v>工 事 名：市道○○○○道路改良工事</v>
      </c>
      <c r="AM1" s="27">
        <f>YEAR(E1)</f>
        <v>2026</v>
      </c>
      <c r="AN1" s="28">
        <f>MONTH(E1)</f>
        <v>8</v>
      </c>
    </row>
    <row r="2" spans="2:40" ht="12" customHeight="1" x14ac:dyDescent="0.15">
      <c r="H2" s="26" t="str">
        <f>"受注者名："&amp;実績集計表【作成例】!O6</f>
        <v>受注者名：○○建設株式会社</v>
      </c>
      <c r="AM2" s="29" t="s">
        <v>3</v>
      </c>
    </row>
    <row r="3" spans="2:40" ht="6" customHeight="1" thickBot="1" x14ac:dyDescent="0.2">
      <c r="AM3" s="29"/>
    </row>
    <row r="4" spans="2:40" ht="15" customHeight="1" x14ac:dyDescent="0.15">
      <c r="B4" s="200" t="s">
        <v>10</v>
      </c>
      <c r="C4" s="202" t="s">
        <v>39</v>
      </c>
      <c r="D4" s="204"/>
      <c r="E4" s="30">
        <f>DATE(AM1,AN1,1)</f>
        <v>46235</v>
      </c>
      <c r="F4" s="31">
        <f t="shared" ref="F4:AI4" si="0">IF(E4="","",IF(MONTH(E4+1)=$AN1,E4+1,""))</f>
        <v>46236</v>
      </c>
      <c r="G4" s="31">
        <f t="shared" si="0"/>
        <v>46237</v>
      </c>
      <c r="H4" s="31">
        <f t="shared" si="0"/>
        <v>46238</v>
      </c>
      <c r="I4" s="31">
        <f t="shared" si="0"/>
        <v>46239</v>
      </c>
      <c r="J4" s="31">
        <f t="shared" si="0"/>
        <v>46240</v>
      </c>
      <c r="K4" s="31">
        <f t="shared" si="0"/>
        <v>46241</v>
      </c>
      <c r="L4" s="31">
        <f t="shared" si="0"/>
        <v>46242</v>
      </c>
      <c r="M4" s="31">
        <f t="shared" si="0"/>
        <v>46243</v>
      </c>
      <c r="N4" s="31">
        <f t="shared" si="0"/>
        <v>46244</v>
      </c>
      <c r="O4" s="31">
        <f t="shared" si="0"/>
        <v>46245</v>
      </c>
      <c r="P4" s="31">
        <f t="shared" si="0"/>
        <v>46246</v>
      </c>
      <c r="Q4" s="31">
        <f t="shared" si="0"/>
        <v>46247</v>
      </c>
      <c r="R4" s="31">
        <f t="shared" si="0"/>
        <v>46248</v>
      </c>
      <c r="S4" s="31">
        <f t="shared" si="0"/>
        <v>46249</v>
      </c>
      <c r="T4" s="31">
        <f t="shared" si="0"/>
        <v>46250</v>
      </c>
      <c r="U4" s="31">
        <f t="shared" si="0"/>
        <v>46251</v>
      </c>
      <c r="V4" s="31">
        <f t="shared" si="0"/>
        <v>46252</v>
      </c>
      <c r="W4" s="31">
        <f t="shared" si="0"/>
        <v>46253</v>
      </c>
      <c r="X4" s="31">
        <f t="shared" si="0"/>
        <v>46254</v>
      </c>
      <c r="Y4" s="31">
        <f t="shared" si="0"/>
        <v>46255</v>
      </c>
      <c r="Z4" s="31">
        <f t="shared" si="0"/>
        <v>46256</v>
      </c>
      <c r="AA4" s="31">
        <f t="shared" si="0"/>
        <v>46257</v>
      </c>
      <c r="AB4" s="31">
        <f t="shared" si="0"/>
        <v>46258</v>
      </c>
      <c r="AC4" s="31">
        <f t="shared" si="0"/>
        <v>46259</v>
      </c>
      <c r="AD4" s="31">
        <f t="shared" si="0"/>
        <v>46260</v>
      </c>
      <c r="AE4" s="31">
        <f t="shared" si="0"/>
        <v>46261</v>
      </c>
      <c r="AF4" s="31">
        <f t="shared" si="0"/>
        <v>46262</v>
      </c>
      <c r="AG4" s="31">
        <f t="shared" si="0"/>
        <v>46263</v>
      </c>
      <c r="AH4" s="31">
        <f t="shared" si="0"/>
        <v>46264</v>
      </c>
      <c r="AI4" s="31">
        <f t="shared" si="0"/>
        <v>46265</v>
      </c>
      <c r="AJ4" s="206" t="s">
        <v>11</v>
      </c>
      <c r="AK4" s="196" t="s">
        <v>6</v>
      </c>
      <c r="AM4" s="32" t="s">
        <v>16</v>
      </c>
      <c r="AN4" s="32" t="s">
        <v>13</v>
      </c>
    </row>
    <row r="5" spans="2:40" ht="15" customHeight="1" thickBot="1" x14ac:dyDescent="0.2">
      <c r="B5" s="201"/>
      <c r="C5" s="203"/>
      <c r="D5" s="205"/>
      <c r="E5" s="33" t="str">
        <f>IF(E4="","","("&amp;TEXT(E4,"aaa")&amp;")")</f>
        <v>(土)</v>
      </c>
      <c r="F5" s="34" t="str">
        <f t="shared" ref="F5:AI5" si="1">IF(F4="","","("&amp;TEXT(F4,"aaa")&amp;")")</f>
        <v>(日)</v>
      </c>
      <c r="G5" s="34" t="str">
        <f t="shared" si="1"/>
        <v>(月)</v>
      </c>
      <c r="H5" s="34" t="str">
        <f t="shared" si="1"/>
        <v>(火)</v>
      </c>
      <c r="I5" s="34" t="str">
        <f t="shared" si="1"/>
        <v>(水)</v>
      </c>
      <c r="J5" s="34" t="str">
        <f t="shared" si="1"/>
        <v>(木)</v>
      </c>
      <c r="K5" s="34" t="str">
        <f t="shared" si="1"/>
        <v>(金)</v>
      </c>
      <c r="L5" s="34" t="str">
        <f t="shared" si="1"/>
        <v>(土)</v>
      </c>
      <c r="M5" s="34" t="str">
        <f t="shared" si="1"/>
        <v>(日)</v>
      </c>
      <c r="N5" s="34" t="str">
        <f t="shared" si="1"/>
        <v>(月)</v>
      </c>
      <c r="O5" s="34" t="str">
        <f t="shared" si="1"/>
        <v>(火)</v>
      </c>
      <c r="P5" s="34" t="str">
        <f t="shared" si="1"/>
        <v>(水)</v>
      </c>
      <c r="Q5" s="34" t="str">
        <f t="shared" si="1"/>
        <v>(木)</v>
      </c>
      <c r="R5" s="34" t="str">
        <f t="shared" si="1"/>
        <v>(金)</v>
      </c>
      <c r="S5" s="34" t="str">
        <f t="shared" si="1"/>
        <v>(土)</v>
      </c>
      <c r="T5" s="34" t="str">
        <f t="shared" si="1"/>
        <v>(日)</v>
      </c>
      <c r="U5" s="34" t="str">
        <f t="shared" si="1"/>
        <v>(月)</v>
      </c>
      <c r="V5" s="34" t="str">
        <f t="shared" si="1"/>
        <v>(火)</v>
      </c>
      <c r="W5" s="34" t="str">
        <f t="shared" si="1"/>
        <v>(水)</v>
      </c>
      <c r="X5" s="34" t="str">
        <f t="shared" si="1"/>
        <v>(木)</v>
      </c>
      <c r="Y5" s="34" t="str">
        <f t="shared" si="1"/>
        <v>(金)</v>
      </c>
      <c r="Z5" s="34" t="str">
        <f t="shared" si="1"/>
        <v>(土)</v>
      </c>
      <c r="AA5" s="34" t="str">
        <f t="shared" si="1"/>
        <v>(日)</v>
      </c>
      <c r="AB5" s="34" t="str">
        <f t="shared" si="1"/>
        <v>(月)</v>
      </c>
      <c r="AC5" s="34" t="str">
        <f t="shared" si="1"/>
        <v>(火)</v>
      </c>
      <c r="AD5" s="34" t="str">
        <f t="shared" si="1"/>
        <v>(水)</v>
      </c>
      <c r="AE5" s="34" t="str">
        <f t="shared" si="1"/>
        <v>(木)</v>
      </c>
      <c r="AF5" s="34" t="str">
        <f t="shared" si="1"/>
        <v>(金)</v>
      </c>
      <c r="AG5" s="34" t="str">
        <f t="shared" si="1"/>
        <v>(土)</v>
      </c>
      <c r="AH5" s="34" t="str">
        <f t="shared" si="1"/>
        <v>(日)</v>
      </c>
      <c r="AI5" s="35" t="str">
        <f t="shared" si="1"/>
        <v>(月)</v>
      </c>
      <c r="AJ5" s="207"/>
      <c r="AK5" s="197"/>
      <c r="AM5" s="32" t="s">
        <v>0</v>
      </c>
      <c r="AN5" s="32" t="s">
        <v>14</v>
      </c>
    </row>
    <row r="6" spans="2:40" ht="15" customHeight="1" x14ac:dyDescent="0.15">
      <c r="B6" s="193" t="str">
        <f>IF(実績集計表【作成例】!B14="","",実績集計表【作成例】!B14)</f>
        <v>○○建設(株)</v>
      </c>
      <c r="C6" s="194" t="str">
        <f>IF(実績集計表【作成例】!G14="","",実績集計表【作成例】!G14)</f>
        <v>○○　○○</v>
      </c>
      <c r="D6" s="36" t="s">
        <v>5</v>
      </c>
      <c r="E6" s="37" t="s">
        <v>18</v>
      </c>
      <c r="F6" s="38" t="s">
        <v>18</v>
      </c>
      <c r="G6" s="38" t="s">
        <v>18</v>
      </c>
      <c r="H6" s="38" t="s">
        <v>18</v>
      </c>
      <c r="I6" s="38" t="s">
        <v>18</v>
      </c>
      <c r="J6" s="38" t="s">
        <v>18</v>
      </c>
      <c r="K6" s="38" t="s">
        <v>18</v>
      </c>
      <c r="L6" s="38" t="s">
        <v>18</v>
      </c>
      <c r="M6" s="38" t="s">
        <v>18</v>
      </c>
      <c r="N6" s="38" t="s">
        <v>18</v>
      </c>
      <c r="O6" s="38" t="s">
        <v>18</v>
      </c>
      <c r="P6" s="39" t="s">
        <v>18</v>
      </c>
      <c r="Q6" s="38"/>
      <c r="R6" s="38"/>
      <c r="S6" s="38"/>
      <c r="T6" s="38" t="s">
        <v>18</v>
      </c>
      <c r="U6" s="38" t="s">
        <v>18</v>
      </c>
      <c r="V6" s="38" t="s">
        <v>18</v>
      </c>
      <c r="W6" s="38" t="s">
        <v>18</v>
      </c>
      <c r="X6" s="38" t="s">
        <v>18</v>
      </c>
      <c r="Y6" s="38" t="s">
        <v>18</v>
      </c>
      <c r="Z6" s="38" t="s">
        <v>18</v>
      </c>
      <c r="AA6" s="38" t="s">
        <v>18</v>
      </c>
      <c r="AB6" s="38" t="s">
        <v>18</v>
      </c>
      <c r="AC6" s="38" t="s">
        <v>18</v>
      </c>
      <c r="AD6" s="38" t="s">
        <v>18</v>
      </c>
      <c r="AE6" s="38" t="s">
        <v>18</v>
      </c>
      <c r="AF6" s="38" t="s">
        <v>18</v>
      </c>
      <c r="AG6" s="38" t="s">
        <v>18</v>
      </c>
      <c r="AH6" s="38" t="s">
        <v>18</v>
      </c>
      <c r="AI6" s="40" t="s">
        <v>18</v>
      </c>
      <c r="AJ6" s="41">
        <f>COUNTIF(E6:AI6,"■")</f>
        <v>28</v>
      </c>
      <c r="AK6" s="195">
        <f>AJ7/AJ6</f>
        <v>0.2857142857142857</v>
      </c>
    </row>
    <row r="7" spans="2:40" ht="15" customHeight="1" x14ac:dyDescent="0.15">
      <c r="B7" s="182"/>
      <c r="C7" s="184"/>
      <c r="D7" s="42" t="s">
        <v>4</v>
      </c>
      <c r="E7" s="43"/>
      <c r="F7" s="44" t="s">
        <v>15</v>
      </c>
      <c r="G7" s="45"/>
      <c r="H7" s="45"/>
      <c r="I7" s="44" t="s">
        <v>15</v>
      </c>
      <c r="J7" s="44"/>
      <c r="K7" s="44"/>
      <c r="L7" s="44"/>
      <c r="M7" s="44" t="s">
        <v>15</v>
      </c>
      <c r="N7" s="45"/>
      <c r="O7" s="45"/>
      <c r="P7" s="46"/>
      <c r="Q7" s="44"/>
      <c r="R7" s="44"/>
      <c r="S7" s="44"/>
      <c r="T7" s="44" t="s">
        <v>15</v>
      </c>
      <c r="U7" s="45"/>
      <c r="V7" s="45"/>
      <c r="W7" s="44" t="s">
        <v>15</v>
      </c>
      <c r="X7" s="44"/>
      <c r="Y7" s="44"/>
      <c r="Z7" s="44"/>
      <c r="AA7" s="44" t="s">
        <v>15</v>
      </c>
      <c r="AB7" s="45"/>
      <c r="AC7" s="45"/>
      <c r="AD7" s="44" t="s">
        <v>15</v>
      </c>
      <c r="AE7" s="44"/>
      <c r="AF7" s="44"/>
      <c r="AG7" s="44"/>
      <c r="AH7" s="44" t="s">
        <v>15</v>
      </c>
      <c r="AI7" s="47"/>
      <c r="AJ7" s="48">
        <f>COUNTIF(E7:AI7,"○")</f>
        <v>8</v>
      </c>
      <c r="AK7" s="185"/>
    </row>
    <row r="8" spans="2:40" ht="15" customHeight="1" x14ac:dyDescent="0.15">
      <c r="B8" s="181" t="str">
        <f>IF(実績集計表【作成例】!B15="","",実績集計表【作成例】!B15)</f>
        <v>○○建設(株)</v>
      </c>
      <c r="C8" s="183" t="str">
        <f>IF(実績集計表【作成例】!G15="","",実績集計表【作成例】!G15)</f>
        <v>○○　○○</v>
      </c>
      <c r="D8" s="49" t="s">
        <v>5</v>
      </c>
      <c r="E8" s="50" t="s">
        <v>18</v>
      </c>
      <c r="F8" s="51" t="s">
        <v>18</v>
      </c>
      <c r="G8" s="51" t="s">
        <v>18</v>
      </c>
      <c r="H8" s="51" t="s">
        <v>18</v>
      </c>
      <c r="I8" s="51" t="s">
        <v>18</v>
      </c>
      <c r="J8" s="51" t="s">
        <v>18</v>
      </c>
      <c r="K8" s="51" t="s">
        <v>18</v>
      </c>
      <c r="L8" s="51" t="s">
        <v>18</v>
      </c>
      <c r="M8" s="51" t="s">
        <v>18</v>
      </c>
      <c r="N8" s="51" t="s">
        <v>18</v>
      </c>
      <c r="O8" s="51" t="s">
        <v>18</v>
      </c>
      <c r="P8" s="52" t="s">
        <v>18</v>
      </c>
      <c r="Q8" s="51"/>
      <c r="R8" s="51"/>
      <c r="S8" s="51"/>
      <c r="T8" s="51" t="s">
        <v>18</v>
      </c>
      <c r="U8" s="51" t="s">
        <v>18</v>
      </c>
      <c r="V8" s="51" t="s">
        <v>18</v>
      </c>
      <c r="W8" s="51" t="s">
        <v>18</v>
      </c>
      <c r="X8" s="51" t="s">
        <v>18</v>
      </c>
      <c r="Y8" s="51" t="s">
        <v>18</v>
      </c>
      <c r="Z8" s="51" t="s">
        <v>18</v>
      </c>
      <c r="AA8" s="51" t="s">
        <v>18</v>
      </c>
      <c r="AB8" s="51" t="s">
        <v>18</v>
      </c>
      <c r="AC8" s="51" t="s">
        <v>18</v>
      </c>
      <c r="AD8" s="51" t="s">
        <v>18</v>
      </c>
      <c r="AE8" s="51" t="s">
        <v>18</v>
      </c>
      <c r="AF8" s="51" t="s">
        <v>18</v>
      </c>
      <c r="AG8" s="51" t="s">
        <v>18</v>
      </c>
      <c r="AH8" s="51" t="s">
        <v>18</v>
      </c>
      <c r="AI8" s="53" t="s">
        <v>18</v>
      </c>
      <c r="AJ8" s="54">
        <f t="shared" ref="AJ8" si="2">COUNTIF(E8:AI8,"■")</f>
        <v>28</v>
      </c>
      <c r="AK8" s="185">
        <f>AJ9/AJ8</f>
        <v>0.2857142857142857</v>
      </c>
    </row>
    <row r="9" spans="2:40" ht="15" customHeight="1" x14ac:dyDescent="0.15">
      <c r="B9" s="182"/>
      <c r="C9" s="184"/>
      <c r="D9" s="42" t="s">
        <v>4</v>
      </c>
      <c r="E9" s="43" t="s">
        <v>15</v>
      </c>
      <c r="F9" s="44"/>
      <c r="G9" s="44"/>
      <c r="H9" s="45" t="s">
        <v>15</v>
      </c>
      <c r="I9" s="45"/>
      <c r="J9" s="44"/>
      <c r="K9" s="44"/>
      <c r="L9" s="44" t="s">
        <v>15</v>
      </c>
      <c r="M9" s="44"/>
      <c r="N9" s="44"/>
      <c r="O9" s="45" t="s">
        <v>15</v>
      </c>
      <c r="P9" s="46"/>
      <c r="Q9" s="44"/>
      <c r="R9" s="44"/>
      <c r="S9" s="44"/>
      <c r="T9" s="44"/>
      <c r="U9" s="44"/>
      <c r="V9" s="45" t="s">
        <v>15</v>
      </c>
      <c r="W9" s="45"/>
      <c r="X9" s="44"/>
      <c r="Y9" s="44"/>
      <c r="Z9" s="44" t="s">
        <v>15</v>
      </c>
      <c r="AA9" s="44"/>
      <c r="AB9" s="44"/>
      <c r="AC9" s="45" t="s">
        <v>15</v>
      </c>
      <c r="AD9" s="45"/>
      <c r="AE9" s="44"/>
      <c r="AF9" s="44"/>
      <c r="AG9" s="44" t="s">
        <v>15</v>
      </c>
      <c r="AH9" s="44"/>
      <c r="AI9" s="47"/>
      <c r="AJ9" s="48">
        <f t="shared" ref="AJ9" si="3">COUNTIF(E9:AI9,"○")</f>
        <v>8</v>
      </c>
      <c r="AK9" s="185"/>
    </row>
    <row r="10" spans="2:40" ht="15" customHeight="1" x14ac:dyDescent="0.15">
      <c r="B10" s="181" t="str">
        <f>IF(実績集計表【作成例】!B16="","",実績集計表【作成例】!B16)</f>
        <v>○○建設(株)</v>
      </c>
      <c r="C10" s="183" t="str">
        <f>IF(実績集計表【作成例】!G16="","",実績集計表【作成例】!G16)</f>
        <v>○○　○○</v>
      </c>
      <c r="D10" s="49" t="s">
        <v>5</v>
      </c>
      <c r="E10" s="50" t="s">
        <v>18</v>
      </c>
      <c r="F10" s="51" t="s">
        <v>18</v>
      </c>
      <c r="G10" s="51" t="s">
        <v>18</v>
      </c>
      <c r="H10" s="51" t="s">
        <v>18</v>
      </c>
      <c r="I10" s="51" t="s">
        <v>18</v>
      </c>
      <c r="J10" s="51" t="s">
        <v>18</v>
      </c>
      <c r="K10" s="51" t="s">
        <v>18</v>
      </c>
      <c r="L10" s="51" t="s">
        <v>18</v>
      </c>
      <c r="M10" s="51" t="s">
        <v>18</v>
      </c>
      <c r="N10" s="51" t="s">
        <v>18</v>
      </c>
      <c r="O10" s="51" t="s">
        <v>18</v>
      </c>
      <c r="P10" s="52" t="s">
        <v>18</v>
      </c>
      <c r="Q10" s="51"/>
      <c r="R10" s="51"/>
      <c r="S10" s="51"/>
      <c r="T10" s="51" t="s">
        <v>18</v>
      </c>
      <c r="U10" s="51" t="s">
        <v>18</v>
      </c>
      <c r="V10" s="51" t="s">
        <v>18</v>
      </c>
      <c r="W10" s="51" t="s">
        <v>18</v>
      </c>
      <c r="X10" s="51" t="s">
        <v>18</v>
      </c>
      <c r="Y10" s="51" t="s">
        <v>18</v>
      </c>
      <c r="Z10" s="51" t="s">
        <v>18</v>
      </c>
      <c r="AA10" s="51" t="s">
        <v>18</v>
      </c>
      <c r="AB10" s="51" t="s">
        <v>18</v>
      </c>
      <c r="AC10" s="51" t="s">
        <v>18</v>
      </c>
      <c r="AD10" s="51" t="s">
        <v>18</v>
      </c>
      <c r="AE10" s="51" t="s">
        <v>18</v>
      </c>
      <c r="AF10" s="51" t="s">
        <v>18</v>
      </c>
      <c r="AG10" s="51" t="s">
        <v>18</v>
      </c>
      <c r="AH10" s="51" t="s">
        <v>18</v>
      </c>
      <c r="AI10" s="53" t="s">
        <v>18</v>
      </c>
      <c r="AJ10" s="54">
        <f t="shared" ref="AJ10" si="4">COUNTIF(E10:AI10,"■")</f>
        <v>28</v>
      </c>
      <c r="AK10" s="185">
        <f>AJ11/AJ10</f>
        <v>0.2857142857142857</v>
      </c>
    </row>
    <row r="11" spans="2:40" ht="15" customHeight="1" x14ac:dyDescent="0.15">
      <c r="B11" s="182"/>
      <c r="C11" s="184"/>
      <c r="D11" s="42" t="s">
        <v>4</v>
      </c>
      <c r="E11" s="43"/>
      <c r="F11" s="45"/>
      <c r="G11" s="45" t="s">
        <v>15</v>
      </c>
      <c r="H11" s="44"/>
      <c r="I11" s="44"/>
      <c r="J11" s="44"/>
      <c r="K11" s="44" t="s">
        <v>15</v>
      </c>
      <c r="L11" s="44"/>
      <c r="M11" s="45"/>
      <c r="N11" s="45" t="s">
        <v>15</v>
      </c>
      <c r="O11" s="45"/>
      <c r="P11" s="46"/>
      <c r="Q11" s="44"/>
      <c r="R11" s="44"/>
      <c r="S11" s="44"/>
      <c r="T11" s="45"/>
      <c r="U11" s="45" t="s">
        <v>15</v>
      </c>
      <c r="V11" s="44"/>
      <c r="W11" s="44"/>
      <c r="X11" s="44"/>
      <c r="Y11" s="44" t="s">
        <v>15</v>
      </c>
      <c r="Z11" s="44"/>
      <c r="AA11" s="45"/>
      <c r="AB11" s="45" t="s">
        <v>15</v>
      </c>
      <c r="AC11" s="44"/>
      <c r="AD11" s="44"/>
      <c r="AE11" s="44"/>
      <c r="AF11" s="44" t="s">
        <v>15</v>
      </c>
      <c r="AG11" s="44"/>
      <c r="AH11" s="44"/>
      <c r="AI11" s="47" t="s">
        <v>15</v>
      </c>
      <c r="AJ11" s="48">
        <f t="shared" ref="AJ11" si="5">COUNTIF(E11:AI11,"○")</f>
        <v>8</v>
      </c>
      <c r="AK11" s="185"/>
    </row>
    <row r="12" spans="2:40" ht="15" customHeight="1" x14ac:dyDescent="0.15">
      <c r="B12" s="181" t="str">
        <f>IF(実績集計表【作成例】!B17="","",実績集計表【作成例】!B17)</f>
        <v>○○建設(株)</v>
      </c>
      <c r="C12" s="183" t="str">
        <f>IF(実績集計表【作成例】!G17="","",実績集計表【作成例】!G17)</f>
        <v>○○　○○</v>
      </c>
      <c r="D12" s="49" t="s">
        <v>5</v>
      </c>
      <c r="E12" s="50" t="s">
        <v>18</v>
      </c>
      <c r="F12" s="51" t="s">
        <v>18</v>
      </c>
      <c r="G12" s="51" t="s">
        <v>18</v>
      </c>
      <c r="H12" s="51" t="s">
        <v>18</v>
      </c>
      <c r="I12" s="51" t="s">
        <v>18</v>
      </c>
      <c r="J12" s="51" t="s">
        <v>18</v>
      </c>
      <c r="K12" s="51" t="s">
        <v>18</v>
      </c>
      <c r="L12" s="51" t="s">
        <v>18</v>
      </c>
      <c r="M12" s="51" t="s">
        <v>18</v>
      </c>
      <c r="N12" s="51" t="s">
        <v>18</v>
      </c>
      <c r="O12" s="51" t="s">
        <v>18</v>
      </c>
      <c r="P12" s="52" t="s">
        <v>18</v>
      </c>
      <c r="Q12" s="51"/>
      <c r="R12" s="51"/>
      <c r="S12" s="51"/>
      <c r="T12" s="51" t="s">
        <v>18</v>
      </c>
      <c r="U12" s="51" t="s">
        <v>18</v>
      </c>
      <c r="V12" s="51" t="s">
        <v>18</v>
      </c>
      <c r="W12" s="51" t="s">
        <v>18</v>
      </c>
      <c r="X12" s="51" t="s">
        <v>18</v>
      </c>
      <c r="Y12" s="51" t="s">
        <v>18</v>
      </c>
      <c r="Z12" s="51" t="s">
        <v>18</v>
      </c>
      <c r="AA12" s="51" t="s">
        <v>18</v>
      </c>
      <c r="AB12" s="51" t="s">
        <v>18</v>
      </c>
      <c r="AC12" s="51" t="s">
        <v>18</v>
      </c>
      <c r="AD12" s="51" t="s">
        <v>18</v>
      </c>
      <c r="AE12" s="51" t="s">
        <v>18</v>
      </c>
      <c r="AF12" s="51" t="s">
        <v>18</v>
      </c>
      <c r="AG12" s="51" t="s">
        <v>18</v>
      </c>
      <c r="AH12" s="51" t="s">
        <v>18</v>
      </c>
      <c r="AI12" s="53" t="s">
        <v>18</v>
      </c>
      <c r="AJ12" s="54">
        <f t="shared" ref="AJ12" si="6">COUNTIF(E12:AI12,"■")</f>
        <v>28</v>
      </c>
      <c r="AK12" s="185">
        <f>AJ13/AJ12</f>
        <v>0.2857142857142857</v>
      </c>
    </row>
    <row r="13" spans="2:40" ht="15" customHeight="1" x14ac:dyDescent="0.15">
      <c r="B13" s="182"/>
      <c r="C13" s="184"/>
      <c r="D13" s="42" t="s">
        <v>4</v>
      </c>
      <c r="E13" s="43"/>
      <c r="F13" s="45" t="s">
        <v>15</v>
      </c>
      <c r="G13" s="45"/>
      <c r="H13" s="44"/>
      <c r="I13" s="44"/>
      <c r="J13" s="44" t="s">
        <v>15</v>
      </c>
      <c r="K13" s="44"/>
      <c r="L13" s="44"/>
      <c r="M13" s="45" t="s">
        <v>15</v>
      </c>
      <c r="N13" s="45"/>
      <c r="O13" s="44"/>
      <c r="P13" s="46"/>
      <c r="Q13" s="44"/>
      <c r="R13" s="44"/>
      <c r="S13" s="44"/>
      <c r="T13" s="45" t="s">
        <v>15</v>
      </c>
      <c r="U13" s="45"/>
      <c r="V13" s="44"/>
      <c r="W13" s="44"/>
      <c r="X13" s="44" t="s">
        <v>15</v>
      </c>
      <c r="Y13" s="44"/>
      <c r="Z13" s="44"/>
      <c r="AA13" s="45" t="s">
        <v>15</v>
      </c>
      <c r="AB13" s="45"/>
      <c r="AC13" s="44"/>
      <c r="AD13" s="44"/>
      <c r="AE13" s="44" t="s">
        <v>15</v>
      </c>
      <c r="AF13" s="44"/>
      <c r="AG13" s="44"/>
      <c r="AH13" s="44" t="s">
        <v>15</v>
      </c>
      <c r="AI13" s="47"/>
      <c r="AJ13" s="48">
        <f t="shared" ref="AJ13" si="7">COUNTIF(E13:AI13,"○")</f>
        <v>8</v>
      </c>
      <c r="AK13" s="185"/>
    </row>
    <row r="14" spans="2:40" ht="15" customHeight="1" x14ac:dyDescent="0.15">
      <c r="B14" s="181" t="str">
        <f>IF(実績集計表【作成例】!B18="","",実績集計表【作成例】!B18)</f>
        <v>○○建設(株)</v>
      </c>
      <c r="C14" s="183" t="str">
        <f>IF(実績集計表【作成例】!G18="","",実績集計表【作成例】!G18)</f>
        <v>○○　○○</v>
      </c>
      <c r="D14" s="49" t="s">
        <v>5</v>
      </c>
      <c r="E14" s="50" t="s">
        <v>18</v>
      </c>
      <c r="F14" s="51" t="s">
        <v>18</v>
      </c>
      <c r="G14" s="51" t="s">
        <v>18</v>
      </c>
      <c r="H14" s="51" t="s">
        <v>18</v>
      </c>
      <c r="I14" s="51" t="s">
        <v>18</v>
      </c>
      <c r="J14" s="51" t="s">
        <v>18</v>
      </c>
      <c r="K14" s="51" t="s">
        <v>18</v>
      </c>
      <c r="L14" s="51" t="s">
        <v>18</v>
      </c>
      <c r="M14" s="51" t="s">
        <v>18</v>
      </c>
      <c r="N14" s="51" t="s">
        <v>18</v>
      </c>
      <c r="O14" s="51" t="s">
        <v>18</v>
      </c>
      <c r="P14" s="52" t="s">
        <v>18</v>
      </c>
      <c r="Q14" s="51"/>
      <c r="R14" s="51"/>
      <c r="S14" s="51"/>
      <c r="T14" s="51" t="s">
        <v>18</v>
      </c>
      <c r="U14" s="51" t="s">
        <v>18</v>
      </c>
      <c r="V14" s="51" t="s">
        <v>18</v>
      </c>
      <c r="W14" s="51" t="s">
        <v>18</v>
      </c>
      <c r="X14" s="51" t="s">
        <v>18</v>
      </c>
      <c r="Y14" s="51" t="s">
        <v>18</v>
      </c>
      <c r="Z14" s="51" t="s">
        <v>18</v>
      </c>
      <c r="AA14" s="51" t="s">
        <v>18</v>
      </c>
      <c r="AB14" s="51" t="s">
        <v>18</v>
      </c>
      <c r="AC14" s="51" t="s">
        <v>18</v>
      </c>
      <c r="AD14" s="51" t="s">
        <v>18</v>
      </c>
      <c r="AE14" s="51" t="s">
        <v>18</v>
      </c>
      <c r="AF14" s="51" t="s">
        <v>18</v>
      </c>
      <c r="AG14" s="51" t="s">
        <v>18</v>
      </c>
      <c r="AH14" s="51" t="s">
        <v>18</v>
      </c>
      <c r="AI14" s="53" t="s">
        <v>18</v>
      </c>
      <c r="AJ14" s="54">
        <f t="shared" ref="AJ14" si="8">COUNTIF(E14:AI14,"■")</f>
        <v>28</v>
      </c>
      <c r="AK14" s="185">
        <f>AJ15/AJ14</f>
        <v>0.25</v>
      </c>
    </row>
    <row r="15" spans="2:40" ht="15" customHeight="1" x14ac:dyDescent="0.15">
      <c r="B15" s="182"/>
      <c r="C15" s="184"/>
      <c r="D15" s="42" t="s">
        <v>4</v>
      </c>
      <c r="E15" s="43" t="s">
        <v>15</v>
      </c>
      <c r="F15" s="45"/>
      <c r="G15" s="45"/>
      <c r="H15" s="44"/>
      <c r="I15" s="44" t="s">
        <v>15</v>
      </c>
      <c r="J15" s="44"/>
      <c r="K15" s="44"/>
      <c r="L15" s="44" t="s">
        <v>15</v>
      </c>
      <c r="M15" s="45"/>
      <c r="N15" s="45"/>
      <c r="O15" s="44"/>
      <c r="P15" s="46"/>
      <c r="Q15" s="44"/>
      <c r="R15" s="44"/>
      <c r="S15" s="44"/>
      <c r="T15" s="45"/>
      <c r="U15" s="45"/>
      <c r="V15" s="44"/>
      <c r="W15" s="44" t="s">
        <v>15</v>
      </c>
      <c r="X15" s="44"/>
      <c r="Y15" s="44"/>
      <c r="Z15" s="44" t="s">
        <v>15</v>
      </c>
      <c r="AA15" s="45"/>
      <c r="AB15" s="45"/>
      <c r="AC15" s="44"/>
      <c r="AD15" s="44" t="s">
        <v>15</v>
      </c>
      <c r="AE15" s="44"/>
      <c r="AF15" s="44"/>
      <c r="AG15" s="44" t="s">
        <v>15</v>
      </c>
      <c r="AH15" s="44"/>
      <c r="AI15" s="47"/>
      <c r="AJ15" s="48">
        <f t="shared" ref="AJ15" si="9">COUNTIF(E15:AI15,"○")</f>
        <v>7</v>
      </c>
      <c r="AK15" s="185"/>
    </row>
    <row r="16" spans="2:40" ht="15" customHeight="1" x14ac:dyDescent="0.15">
      <c r="B16" s="181" t="str">
        <f>IF(実績集計表【作成例】!B19="","",実績集計表【作成例】!B19)</f>
        <v>○○建設(株)</v>
      </c>
      <c r="C16" s="183" t="str">
        <f>IF(実績集計表【作成例】!G19="","",実績集計表【作成例】!G19)</f>
        <v>○○　○○</v>
      </c>
      <c r="D16" s="49" t="s">
        <v>5</v>
      </c>
      <c r="E16" s="50" t="s">
        <v>18</v>
      </c>
      <c r="F16" s="51" t="s">
        <v>18</v>
      </c>
      <c r="G16" s="51" t="s">
        <v>18</v>
      </c>
      <c r="H16" s="51" t="s">
        <v>18</v>
      </c>
      <c r="I16" s="51" t="s">
        <v>18</v>
      </c>
      <c r="J16" s="51" t="s">
        <v>18</v>
      </c>
      <c r="K16" s="51" t="s">
        <v>18</v>
      </c>
      <c r="L16" s="51" t="s">
        <v>18</v>
      </c>
      <c r="M16" s="51" t="s">
        <v>18</v>
      </c>
      <c r="N16" s="51" t="s">
        <v>18</v>
      </c>
      <c r="O16" s="51" t="s">
        <v>18</v>
      </c>
      <c r="P16" s="52" t="s">
        <v>18</v>
      </c>
      <c r="Q16" s="51"/>
      <c r="R16" s="51"/>
      <c r="S16" s="51"/>
      <c r="T16" s="51" t="s">
        <v>18</v>
      </c>
      <c r="U16" s="51" t="s">
        <v>18</v>
      </c>
      <c r="V16" s="51" t="s">
        <v>18</v>
      </c>
      <c r="W16" s="51" t="s">
        <v>18</v>
      </c>
      <c r="X16" s="51" t="s">
        <v>18</v>
      </c>
      <c r="Y16" s="51" t="s">
        <v>18</v>
      </c>
      <c r="Z16" s="51" t="s">
        <v>18</v>
      </c>
      <c r="AA16" s="51" t="s">
        <v>18</v>
      </c>
      <c r="AB16" s="51" t="s">
        <v>18</v>
      </c>
      <c r="AC16" s="51" t="s">
        <v>18</v>
      </c>
      <c r="AD16" s="51" t="s">
        <v>18</v>
      </c>
      <c r="AE16" s="51" t="s">
        <v>18</v>
      </c>
      <c r="AF16" s="51" t="s">
        <v>18</v>
      </c>
      <c r="AG16" s="51" t="s">
        <v>18</v>
      </c>
      <c r="AH16" s="51" t="s">
        <v>18</v>
      </c>
      <c r="AI16" s="53" t="s">
        <v>18</v>
      </c>
      <c r="AJ16" s="54">
        <f t="shared" ref="AJ16" si="10">COUNTIF(E16:AI16,"■")</f>
        <v>28</v>
      </c>
      <c r="AK16" s="185">
        <f>AJ17/AJ16</f>
        <v>0.25</v>
      </c>
    </row>
    <row r="17" spans="2:37" ht="15" customHeight="1" x14ac:dyDescent="0.15">
      <c r="B17" s="186"/>
      <c r="C17" s="188"/>
      <c r="D17" s="55" t="s">
        <v>4</v>
      </c>
      <c r="E17" s="56"/>
      <c r="F17" s="57"/>
      <c r="G17" s="57"/>
      <c r="H17" s="58" t="s">
        <v>15</v>
      </c>
      <c r="I17" s="58"/>
      <c r="J17" s="58"/>
      <c r="K17" s="58" t="s">
        <v>15</v>
      </c>
      <c r="L17" s="58"/>
      <c r="M17" s="57"/>
      <c r="N17" s="57"/>
      <c r="O17" s="58" t="s">
        <v>15</v>
      </c>
      <c r="P17" s="59"/>
      <c r="Q17" s="58"/>
      <c r="R17" s="58"/>
      <c r="S17" s="58"/>
      <c r="T17" s="57"/>
      <c r="U17" s="57"/>
      <c r="V17" s="58" t="s">
        <v>15</v>
      </c>
      <c r="W17" s="58"/>
      <c r="X17" s="58"/>
      <c r="Y17" s="58" t="s">
        <v>15</v>
      </c>
      <c r="Z17" s="58"/>
      <c r="AA17" s="57"/>
      <c r="AB17" s="57"/>
      <c r="AC17" s="58" t="s">
        <v>15</v>
      </c>
      <c r="AD17" s="58"/>
      <c r="AE17" s="58"/>
      <c r="AF17" s="58" t="s">
        <v>15</v>
      </c>
      <c r="AG17" s="58"/>
      <c r="AH17" s="58"/>
      <c r="AI17" s="60"/>
      <c r="AJ17" s="61">
        <f t="shared" ref="AJ17" si="11">COUNTIF(E17:AI17,"○")</f>
        <v>7</v>
      </c>
      <c r="AK17" s="192"/>
    </row>
    <row r="18" spans="2:37" ht="15" customHeight="1" x14ac:dyDescent="0.15">
      <c r="B18" s="181" t="str">
        <f>IF(実績集計表【作成例】!B20="","",実績集計表【作成例】!B20)</f>
        <v>(株)△△組</v>
      </c>
      <c r="C18" s="183" t="str">
        <f>IF(実績集計表【作成例】!G20="","",実績集計表【作成例】!G20)</f>
        <v>○○　○○</v>
      </c>
      <c r="D18" s="49" t="s">
        <v>5</v>
      </c>
      <c r="E18" s="50" t="s">
        <v>18</v>
      </c>
      <c r="F18" s="51" t="s">
        <v>18</v>
      </c>
      <c r="G18" s="51" t="s">
        <v>18</v>
      </c>
      <c r="H18" s="51" t="s">
        <v>18</v>
      </c>
      <c r="I18" s="51" t="s">
        <v>18</v>
      </c>
      <c r="J18" s="51" t="s">
        <v>18</v>
      </c>
      <c r="K18" s="51" t="s">
        <v>18</v>
      </c>
      <c r="L18" s="51" t="s">
        <v>18</v>
      </c>
      <c r="M18" s="51" t="s">
        <v>18</v>
      </c>
      <c r="N18" s="51" t="s">
        <v>18</v>
      </c>
      <c r="O18" s="51" t="s">
        <v>18</v>
      </c>
      <c r="P18" s="52" t="s">
        <v>18</v>
      </c>
      <c r="Q18" s="51"/>
      <c r="R18" s="51"/>
      <c r="S18" s="51"/>
      <c r="T18" s="51" t="s">
        <v>18</v>
      </c>
      <c r="U18" s="51" t="s">
        <v>18</v>
      </c>
      <c r="V18" s="51" t="s">
        <v>18</v>
      </c>
      <c r="W18" s="51" t="s">
        <v>18</v>
      </c>
      <c r="X18" s="51" t="s">
        <v>18</v>
      </c>
      <c r="Y18" s="51" t="s">
        <v>18</v>
      </c>
      <c r="Z18" s="51" t="s">
        <v>18</v>
      </c>
      <c r="AA18" s="51" t="s">
        <v>18</v>
      </c>
      <c r="AB18" s="51" t="s">
        <v>18</v>
      </c>
      <c r="AC18" s="51" t="s">
        <v>18</v>
      </c>
      <c r="AD18" s="51" t="s">
        <v>18</v>
      </c>
      <c r="AE18" s="51" t="s">
        <v>18</v>
      </c>
      <c r="AF18" s="51" t="s">
        <v>18</v>
      </c>
      <c r="AG18" s="51" t="s">
        <v>18</v>
      </c>
      <c r="AH18" s="51" t="s">
        <v>18</v>
      </c>
      <c r="AI18" s="53" t="s">
        <v>18</v>
      </c>
      <c r="AJ18" s="54">
        <f t="shared" ref="AJ18" si="12">COUNTIF(E18:AI18,"■")</f>
        <v>28</v>
      </c>
      <c r="AK18" s="185">
        <f>AJ19/AJ18</f>
        <v>0.32142857142857145</v>
      </c>
    </row>
    <row r="19" spans="2:37" ht="15" customHeight="1" x14ac:dyDescent="0.15">
      <c r="B19" s="182"/>
      <c r="C19" s="184"/>
      <c r="D19" s="42" t="s">
        <v>4</v>
      </c>
      <c r="E19" s="43"/>
      <c r="F19" s="44" t="s">
        <v>15</v>
      </c>
      <c r="G19" s="45"/>
      <c r="H19" s="45"/>
      <c r="I19" s="44" t="s">
        <v>15</v>
      </c>
      <c r="J19" s="44"/>
      <c r="K19" s="44"/>
      <c r="L19" s="44"/>
      <c r="M19" s="44" t="s">
        <v>15</v>
      </c>
      <c r="N19" s="45"/>
      <c r="O19" s="45"/>
      <c r="P19" s="46" t="s">
        <v>15</v>
      </c>
      <c r="Q19" s="44"/>
      <c r="R19" s="44"/>
      <c r="S19" s="44"/>
      <c r="T19" s="44" t="s">
        <v>15</v>
      </c>
      <c r="U19" s="44"/>
      <c r="V19" s="44"/>
      <c r="W19" s="44" t="s">
        <v>15</v>
      </c>
      <c r="X19" s="44"/>
      <c r="Y19" s="44"/>
      <c r="Z19" s="44"/>
      <c r="AA19" s="44" t="s">
        <v>15</v>
      </c>
      <c r="AB19" s="44"/>
      <c r="AC19" s="44"/>
      <c r="AD19" s="44" t="s">
        <v>15</v>
      </c>
      <c r="AE19" s="44"/>
      <c r="AF19" s="44"/>
      <c r="AG19" s="44"/>
      <c r="AH19" s="44" t="s">
        <v>15</v>
      </c>
      <c r="AI19" s="47"/>
      <c r="AJ19" s="48">
        <f t="shared" ref="AJ19" si="13">COUNTIF(E19:AI19,"○")</f>
        <v>9</v>
      </c>
      <c r="AK19" s="185"/>
    </row>
    <row r="20" spans="2:37" ht="15" customHeight="1" x14ac:dyDescent="0.15">
      <c r="B20" s="181" t="str">
        <f>IF(実績集計表【作成例】!B21="","",実績集計表【作成例】!B21)</f>
        <v>(株)△△組</v>
      </c>
      <c r="C20" s="183" t="str">
        <f>IF(実績集計表【作成例】!G21="","",実績集計表【作成例】!G21)</f>
        <v>○○　○○</v>
      </c>
      <c r="D20" s="49" t="s">
        <v>5</v>
      </c>
      <c r="E20" s="50" t="s">
        <v>18</v>
      </c>
      <c r="F20" s="51" t="s">
        <v>18</v>
      </c>
      <c r="G20" s="51" t="s">
        <v>18</v>
      </c>
      <c r="H20" s="51" t="s">
        <v>18</v>
      </c>
      <c r="I20" s="51" t="s">
        <v>18</v>
      </c>
      <c r="J20" s="51" t="s">
        <v>18</v>
      </c>
      <c r="K20" s="51" t="s">
        <v>18</v>
      </c>
      <c r="L20" s="51" t="s">
        <v>18</v>
      </c>
      <c r="M20" s="51" t="s">
        <v>18</v>
      </c>
      <c r="N20" s="51" t="s">
        <v>18</v>
      </c>
      <c r="O20" s="51" t="s">
        <v>18</v>
      </c>
      <c r="P20" s="52" t="s">
        <v>18</v>
      </c>
      <c r="Q20" s="51"/>
      <c r="R20" s="51"/>
      <c r="S20" s="51"/>
      <c r="T20" s="51" t="s">
        <v>18</v>
      </c>
      <c r="U20" s="51" t="s">
        <v>18</v>
      </c>
      <c r="V20" s="51" t="s">
        <v>18</v>
      </c>
      <c r="W20" s="51" t="s">
        <v>18</v>
      </c>
      <c r="X20" s="51" t="s">
        <v>18</v>
      </c>
      <c r="Y20" s="51" t="s">
        <v>18</v>
      </c>
      <c r="Z20" s="51" t="s">
        <v>18</v>
      </c>
      <c r="AA20" s="51" t="s">
        <v>18</v>
      </c>
      <c r="AB20" s="51" t="s">
        <v>18</v>
      </c>
      <c r="AC20" s="51" t="s">
        <v>18</v>
      </c>
      <c r="AD20" s="51" t="s">
        <v>18</v>
      </c>
      <c r="AE20" s="51" t="s">
        <v>18</v>
      </c>
      <c r="AF20" s="51" t="s">
        <v>18</v>
      </c>
      <c r="AG20" s="51" t="s">
        <v>18</v>
      </c>
      <c r="AH20" s="51" t="s">
        <v>18</v>
      </c>
      <c r="AI20" s="53" t="s">
        <v>18</v>
      </c>
      <c r="AJ20" s="54">
        <f t="shared" ref="AJ20" si="14">COUNTIF(E20:AI20,"■")</f>
        <v>28</v>
      </c>
      <c r="AK20" s="185">
        <f>AJ21/AJ20</f>
        <v>0.32142857142857145</v>
      </c>
    </row>
    <row r="21" spans="2:37" ht="15" customHeight="1" x14ac:dyDescent="0.15">
      <c r="B21" s="182"/>
      <c r="C21" s="184"/>
      <c r="D21" s="42" t="s">
        <v>4</v>
      </c>
      <c r="E21" s="43"/>
      <c r="F21" s="45"/>
      <c r="G21" s="44" t="s">
        <v>15</v>
      </c>
      <c r="H21" s="45"/>
      <c r="I21" s="44"/>
      <c r="J21" s="44" t="s">
        <v>15</v>
      </c>
      <c r="K21" s="44"/>
      <c r="L21" s="44"/>
      <c r="M21" s="45"/>
      <c r="N21" s="44" t="s">
        <v>15</v>
      </c>
      <c r="O21" s="45"/>
      <c r="P21" s="46" t="s">
        <v>15</v>
      </c>
      <c r="Q21" s="44"/>
      <c r="R21" s="44"/>
      <c r="S21" s="44"/>
      <c r="T21" s="44"/>
      <c r="U21" s="44" t="s">
        <v>15</v>
      </c>
      <c r="V21" s="44"/>
      <c r="W21" s="44"/>
      <c r="X21" s="44" t="s">
        <v>15</v>
      </c>
      <c r="Y21" s="44"/>
      <c r="Z21" s="44"/>
      <c r="AA21" s="44"/>
      <c r="AB21" s="44" t="s">
        <v>15</v>
      </c>
      <c r="AC21" s="44"/>
      <c r="AD21" s="44"/>
      <c r="AE21" s="44" t="s">
        <v>15</v>
      </c>
      <c r="AF21" s="44"/>
      <c r="AG21" s="44"/>
      <c r="AH21" s="44"/>
      <c r="AI21" s="47" t="s">
        <v>15</v>
      </c>
      <c r="AJ21" s="48">
        <f t="shared" ref="AJ21" si="15">COUNTIF(E21:AI21,"○")</f>
        <v>9</v>
      </c>
      <c r="AK21" s="185"/>
    </row>
    <row r="22" spans="2:37" ht="15" customHeight="1" x14ac:dyDescent="0.15">
      <c r="B22" s="181" t="str">
        <f>IF(実績集計表【作成例】!B22="","",実績集計表【作成例】!B22)</f>
        <v>(株)△△組</v>
      </c>
      <c r="C22" s="183" t="str">
        <f>IF(実績集計表【作成例】!G22="","",実績集計表【作成例】!G22)</f>
        <v>○○　○○</v>
      </c>
      <c r="D22" s="49" t="s">
        <v>5</v>
      </c>
      <c r="E22" s="50" t="s">
        <v>18</v>
      </c>
      <c r="F22" s="51" t="s">
        <v>18</v>
      </c>
      <c r="G22" s="51" t="s">
        <v>18</v>
      </c>
      <c r="H22" s="51" t="s">
        <v>18</v>
      </c>
      <c r="I22" s="51" t="s">
        <v>18</v>
      </c>
      <c r="J22" s="51" t="s">
        <v>18</v>
      </c>
      <c r="K22" s="51" t="s">
        <v>18</v>
      </c>
      <c r="L22" s="51" t="s">
        <v>18</v>
      </c>
      <c r="M22" s="51" t="s">
        <v>18</v>
      </c>
      <c r="N22" s="51" t="s">
        <v>18</v>
      </c>
      <c r="O22" s="51" t="s">
        <v>18</v>
      </c>
      <c r="P22" s="52" t="s">
        <v>18</v>
      </c>
      <c r="Q22" s="51"/>
      <c r="R22" s="51"/>
      <c r="S22" s="51"/>
      <c r="T22" s="51" t="s">
        <v>18</v>
      </c>
      <c r="U22" s="51" t="s">
        <v>18</v>
      </c>
      <c r="V22" s="51" t="s">
        <v>18</v>
      </c>
      <c r="W22" s="51" t="s">
        <v>18</v>
      </c>
      <c r="X22" s="51" t="s">
        <v>18</v>
      </c>
      <c r="Y22" s="51" t="s">
        <v>18</v>
      </c>
      <c r="Z22" s="51" t="s">
        <v>18</v>
      </c>
      <c r="AA22" s="51" t="s">
        <v>18</v>
      </c>
      <c r="AB22" s="51" t="s">
        <v>18</v>
      </c>
      <c r="AC22" s="51" t="s">
        <v>18</v>
      </c>
      <c r="AD22" s="51" t="s">
        <v>18</v>
      </c>
      <c r="AE22" s="51" t="s">
        <v>18</v>
      </c>
      <c r="AF22" s="51" t="s">
        <v>18</v>
      </c>
      <c r="AG22" s="51" t="s">
        <v>18</v>
      </c>
      <c r="AH22" s="51" t="s">
        <v>18</v>
      </c>
      <c r="AI22" s="53" t="s">
        <v>18</v>
      </c>
      <c r="AJ22" s="54">
        <f t="shared" ref="AJ22" si="16">COUNTIF(E22:AI22,"■")</f>
        <v>28</v>
      </c>
      <c r="AK22" s="185">
        <f>AJ23/AJ22</f>
        <v>0.2857142857142857</v>
      </c>
    </row>
    <row r="23" spans="2:37" ht="15" customHeight="1" x14ac:dyDescent="0.15">
      <c r="B23" s="182"/>
      <c r="C23" s="184"/>
      <c r="D23" s="42" t="s">
        <v>4</v>
      </c>
      <c r="E23" s="43" t="s">
        <v>15</v>
      </c>
      <c r="F23" s="44"/>
      <c r="G23" s="44"/>
      <c r="H23" s="45"/>
      <c r="I23" s="45" t="s">
        <v>15</v>
      </c>
      <c r="J23" s="44"/>
      <c r="K23" s="44"/>
      <c r="L23" s="44" t="s">
        <v>15</v>
      </c>
      <c r="M23" s="44"/>
      <c r="N23" s="44"/>
      <c r="O23" s="45"/>
      <c r="P23" s="46" t="s">
        <v>15</v>
      </c>
      <c r="Q23" s="44"/>
      <c r="R23" s="44"/>
      <c r="S23" s="44"/>
      <c r="T23" s="44"/>
      <c r="U23" s="44"/>
      <c r="V23" s="44"/>
      <c r="W23" s="44" t="s">
        <v>15</v>
      </c>
      <c r="X23" s="44"/>
      <c r="Y23" s="44"/>
      <c r="Z23" s="44" t="s">
        <v>15</v>
      </c>
      <c r="AA23" s="44"/>
      <c r="AB23" s="44"/>
      <c r="AC23" s="44"/>
      <c r="AD23" s="44" t="s">
        <v>15</v>
      </c>
      <c r="AE23" s="44"/>
      <c r="AF23" s="44"/>
      <c r="AG23" s="44" t="s">
        <v>15</v>
      </c>
      <c r="AH23" s="44"/>
      <c r="AI23" s="47"/>
      <c r="AJ23" s="48">
        <f t="shared" ref="AJ23" si="17">COUNTIF(E23:AI23,"○")</f>
        <v>8</v>
      </c>
      <c r="AK23" s="185"/>
    </row>
    <row r="24" spans="2:37" ht="15" customHeight="1" x14ac:dyDescent="0.15">
      <c r="B24" s="181" t="str">
        <f>IF(実績集計表【作成例】!B23="","",実績集計表【作成例】!B23)</f>
        <v>(株)△△組</v>
      </c>
      <c r="C24" s="183" t="str">
        <f>IF(実績集計表【作成例】!G23="","",実績集計表【作成例】!G23)</f>
        <v>○○　○○</v>
      </c>
      <c r="D24" s="49" t="s">
        <v>5</v>
      </c>
      <c r="E24" s="50" t="s">
        <v>18</v>
      </c>
      <c r="F24" s="51" t="s">
        <v>18</v>
      </c>
      <c r="G24" s="51" t="s">
        <v>18</v>
      </c>
      <c r="H24" s="51" t="s">
        <v>18</v>
      </c>
      <c r="I24" s="51" t="s">
        <v>18</v>
      </c>
      <c r="J24" s="51" t="s">
        <v>18</v>
      </c>
      <c r="K24" s="51" t="s">
        <v>18</v>
      </c>
      <c r="L24" s="51" t="s">
        <v>18</v>
      </c>
      <c r="M24" s="51" t="s">
        <v>18</v>
      </c>
      <c r="N24" s="51" t="s">
        <v>18</v>
      </c>
      <c r="O24" s="51" t="s">
        <v>18</v>
      </c>
      <c r="P24" s="52" t="s">
        <v>18</v>
      </c>
      <c r="Q24" s="51"/>
      <c r="R24" s="51"/>
      <c r="S24" s="51"/>
      <c r="T24" s="51" t="s">
        <v>18</v>
      </c>
      <c r="U24" s="51" t="s">
        <v>18</v>
      </c>
      <c r="V24" s="51" t="s">
        <v>18</v>
      </c>
      <c r="W24" s="51" t="s">
        <v>18</v>
      </c>
      <c r="X24" s="51" t="s">
        <v>18</v>
      </c>
      <c r="Y24" s="51" t="s">
        <v>18</v>
      </c>
      <c r="Z24" s="51" t="s">
        <v>18</v>
      </c>
      <c r="AA24" s="51" t="s">
        <v>18</v>
      </c>
      <c r="AB24" s="51" t="s">
        <v>18</v>
      </c>
      <c r="AC24" s="51" t="s">
        <v>18</v>
      </c>
      <c r="AD24" s="51" t="s">
        <v>18</v>
      </c>
      <c r="AE24" s="51" t="s">
        <v>18</v>
      </c>
      <c r="AF24" s="51" t="s">
        <v>18</v>
      </c>
      <c r="AG24" s="51" t="s">
        <v>18</v>
      </c>
      <c r="AH24" s="51" t="s">
        <v>18</v>
      </c>
      <c r="AI24" s="53" t="s">
        <v>18</v>
      </c>
      <c r="AJ24" s="54">
        <f t="shared" ref="AJ24" si="18">COUNTIF(E24:AI24,"■")</f>
        <v>28</v>
      </c>
      <c r="AK24" s="185">
        <f>AJ25/AJ24</f>
        <v>0.32142857142857145</v>
      </c>
    </row>
    <row r="25" spans="2:37" ht="15" customHeight="1" x14ac:dyDescent="0.15">
      <c r="B25" s="182"/>
      <c r="C25" s="184"/>
      <c r="D25" s="42" t="s">
        <v>4</v>
      </c>
      <c r="E25" s="43"/>
      <c r="F25" s="44" t="s">
        <v>15</v>
      </c>
      <c r="G25" s="44"/>
      <c r="H25" s="45"/>
      <c r="I25" s="45"/>
      <c r="J25" s="44" t="s">
        <v>15</v>
      </c>
      <c r="K25" s="44"/>
      <c r="L25" s="44"/>
      <c r="M25" s="44" t="s">
        <v>15</v>
      </c>
      <c r="N25" s="44"/>
      <c r="O25" s="45"/>
      <c r="P25" s="46" t="s">
        <v>15</v>
      </c>
      <c r="Q25" s="44"/>
      <c r="R25" s="44"/>
      <c r="S25" s="44"/>
      <c r="T25" s="44" t="s">
        <v>15</v>
      </c>
      <c r="U25" s="44"/>
      <c r="V25" s="44"/>
      <c r="W25" s="44"/>
      <c r="X25" s="44" t="s">
        <v>15</v>
      </c>
      <c r="Y25" s="44"/>
      <c r="Z25" s="44"/>
      <c r="AA25" s="44" t="s">
        <v>15</v>
      </c>
      <c r="AB25" s="44"/>
      <c r="AC25" s="44"/>
      <c r="AD25" s="44"/>
      <c r="AE25" s="44" t="s">
        <v>15</v>
      </c>
      <c r="AF25" s="44"/>
      <c r="AG25" s="44"/>
      <c r="AH25" s="44" t="s">
        <v>15</v>
      </c>
      <c r="AI25" s="47"/>
      <c r="AJ25" s="48">
        <f t="shared" ref="AJ25" si="19">COUNTIF(E25:AI25,"○")</f>
        <v>9</v>
      </c>
      <c r="AK25" s="185"/>
    </row>
    <row r="26" spans="2:37" ht="15" customHeight="1" x14ac:dyDescent="0.15">
      <c r="B26" s="181" t="str">
        <f>IF(実績集計表【作成例】!B24="","",実績集計表【作成例】!B24)</f>
        <v>(株)△△組</v>
      </c>
      <c r="C26" s="183" t="str">
        <f>IF(実績集計表【作成例】!G24="","",実績集計表【作成例】!G24)</f>
        <v>○○　○○</v>
      </c>
      <c r="D26" s="49" t="s">
        <v>5</v>
      </c>
      <c r="E26" s="50" t="s">
        <v>18</v>
      </c>
      <c r="F26" s="51" t="s">
        <v>18</v>
      </c>
      <c r="G26" s="51" t="s">
        <v>18</v>
      </c>
      <c r="H26" s="51" t="s">
        <v>18</v>
      </c>
      <c r="I26" s="51" t="s">
        <v>18</v>
      </c>
      <c r="J26" s="51" t="s">
        <v>18</v>
      </c>
      <c r="K26" s="51" t="s">
        <v>18</v>
      </c>
      <c r="L26" s="51" t="s">
        <v>18</v>
      </c>
      <c r="M26" s="51" t="s">
        <v>18</v>
      </c>
      <c r="N26" s="51" t="s">
        <v>18</v>
      </c>
      <c r="O26" s="51" t="s">
        <v>18</v>
      </c>
      <c r="P26" s="52" t="s">
        <v>18</v>
      </c>
      <c r="Q26" s="51"/>
      <c r="R26" s="51"/>
      <c r="S26" s="51"/>
      <c r="T26" s="51" t="s">
        <v>18</v>
      </c>
      <c r="U26" s="51" t="s">
        <v>18</v>
      </c>
      <c r="V26" s="51" t="s">
        <v>18</v>
      </c>
      <c r="W26" s="51" t="s">
        <v>18</v>
      </c>
      <c r="X26" s="51" t="s">
        <v>18</v>
      </c>
      <c r="Y26" s="51" t="s">
        <v>18</v>
      </c>
      <c r="Z26" s="51" t="s">
        <v>18</v>
      </c>
      <c r="AA26" s="51" t="s">
        <v>18</v>
      </c>
      <c r="AB26" s="51" t="s">
        <v>18</v>
      </c>
      <c r="AC26" s="51" t="s">
        <v>18</v>
      </c>
      <c r="AD26" s="51" t="s">
        <v>18</v>
      </c>
      <c r="AE26" s="51" t="s">
        <v>18</v>
      </c>
      <c r="AF26" s="51" t="s">
        <v>18</v>
      </c>
      <c r="AG26" s="51" t="s">
        <v>18</v>
      </c>
      <c r="AH26" s="51" t="s">
        <v>18</v>
      </c>
      <c r="AI26" s="53" t="s">
        <v>18</v>
      </c>
      <c r="AJ26" s="54">
        <f t="shared" ref="AJ26" si="20">COUNTIF(E26:AI26,"■")</f>
        <v>28</v>
      </c>
      <c r="AK26" s="185">
        <f>AJ27/AJ26</f>
        <v>0.2857142857142857</v>
      </c>
    </row>
    <row r="27" spans="2:37" ht="15" customHeight="1" x14ac:dyDescent="0.15">
      <c r="B27" s="182"/>
      <c r="C27" s="184"/>
      <c r="D27" s="42" t="s">
        <v>4</v>
      </c>
      <c r="E27" s="43"/>
      <c r="F27" s="44"/>
      <c r="G27" s="44"/>
      <c r="H27" s="45" t="s">
        <v>15</v>
      </c>
      <c r="I27" s="45"/>
      <c r="J27" s="44"/>
      <c r="K27" s="44" t="s">
        <v>15</v>
      </c>
      <c r="L27" s="44"/>
      <c r="M27" s="44"/>
      <c r="N27" s="44"/>
      <c r="O27" s="45" t="s">
        <v>15</v>
      </c>
      <c r="P27" s="46" t="s">
        <v>15</v>
      </c>
      <c r="Q27" s="44"/>
      <c r="R27" s="44"/>
      <c r="S27" s="44"/>
      <c r="T27" s="44"/>
      <c r="U27" s="44"/>
      <c r="V27" s="44" t="s">
        <v>15</v>
      </c>
      <c r="W27" s="44"/>
      <c r="X27" s="44"/>
      <c r="Y27" s="44" t="s">
        <v>15</v>
      </c>
      <c r="Z27" s="44"/>
      <c r="AA27" s="44"/>
      <c r="AB27" s="44"/>
      <c r="AC27" s="44" t="s">
        <v>15</v>
      </c>
      <c r="AD27" s="44"/>
      <c r="AE27" s="44"/>
      <c r="AF27" s="44" t="s">
        <v>15</v>
      </c>
      <c r="AG27" s="44"/>
      <c r="AH27" s="44"/>
      <c r="AI27" s="47"/>
      <c r="AJ27" s="48">
        <f t="shared" ref="AJ27" si="21">COUNTIF(E27:AI27,"○")</f>
        <v>8</v>
      </c>
      <c r="AK27" s="185"/>
    </row>
    <row r="28" spans="2:37" ht="15" customHeight="1" x14ac:dyDescent="0.15">
      <c r="B28" s="181" t="str">
        <f>IF(実績集計表【作成例】!B25="","",実績集計表【作成例】!B25)</f>
        <v>(株)△△組</v>
      </c>
      <c r="C28" s="183" t="str">
        <f>IF(実績集計表【作成例】!G25="","",実績集計表【作成例】!G25)</f>
        <v>○○　○○</v>
      </c>
      <c r="D28" s="49" t="s">
        <v>5</v>
      </c>
      <c r="E28" s="50" t="s">
        <v>18</v>
      </c>
      <c r="F28" s="51" t="s">
        <v>18</v>
      </c>
      <c r="G28" s="51" t="s">
        <v>18</v>
      </c>
      <c r="H28" s="51" t="s">
        <v>18</v>
      </c>
      <c r="I28" s="51" t="s">
        <v>18</v>
      </c>
      <c r="J28" s="51" t="s">
        <v>18</v>
      </c>
      <c r="K28" s="51" t="s">
        <v>18</v>
      </c>
      <c r="L28" s="51" t="s">
        <v>18</v>
      </c>
      <c r="M28" s="51" t="s">
        <v>18</v>
      </c>
      <c r="N28" s="51" t="s">
        <v>18</v>
      </c>
      <c r="O28" s="51" t="s">
        <v>18</v>
      </c>
      <c r="P28" s="52" t="s">
        <v>18</v>
      </c>
      <c r="Q28" s="51"/>
      <c r="R28" s="51"/>
      <c r="S28" s="51"/>
      <c r="T28" s="51" t="s">
        <v>18</v>
      </c>
      <c r="U28" s="51" t="s">
        <v>18</v>
      </c>
      <c r="V28" s="51" t="s">
        <v>18</v>
      </c>
      <c r="W28" s="51" t="s">
        <v>18</v>
      </c>
      <c r="X28" s="51" t="s">
        <v>18</v>
      </c>
      <c r="Y28" s="51" t="s">
        <v>18</v>
      </c>
      <c r="Z28" s="51" t="s">
        <v>18</v>
      </c>
      <c r="AA28" s="51" t="s">
        <v>18</v>
      </c>
      <c r="AB28" s="51" t="s">
        <v>18</v>
      </c>
      <c r="AC28" s="51" t="s">
        <v>18</v>
      </c>
      <c r="AD28" s="51" t="s">
        <v>18</v>
      </c>
      <c r="AE28" s="51" t="s">
        <v>18</v>
      </c>
      <c r="AF28" s="51" t="s">
        <v>18</v>
      </c>
      <c r="AG28" s="51" t="s">
        <v>18</v>
      </c>
      <c r="AH28" s="51" t="s">
        <v>18</v>
      </c>
      <c r="AI28" s="53" t="s">
        <v>18</v>
      </c>
      <c r="AJ28" s="54">
        <f t="shared" ref="AJ28" si="22">COUNTIF(E28:AI28,"■")</f>
        <v>28</v>
      </c>
      <c r="AK28" s="185">
        <f>AJ29/AJ28</f>
        <v>0.32142857142857145</v>
      </c>
    </row>
    <row r="29" spans="2:37" ht="15" customHeight="1" x14ac:dyDescent="0.15">
      <c r="B29" s="182"/>
      <c r="C29" s="184"/>
      <c r="D29" s="42" t="s">
        <v>4</v>
      </c>
      <c r="E29" s="43" t="s">
        <v>15</v>
      </c>
      <c r="F29" s="44"/>
      <c r="G29" s="44"/>
      <c r="H29" s="45" t="s">
        <v>15</v>
      </c>
      <c r="I29" s="45"/>
      <c r="J29" s="44"/>
      <c r="K29" s="44"/>
      <c r="L29" s="44" t="s">
        <v>15</v>
      </c>
      <c r="M29" s="44"/>
      <c r="N29" s="44"/>
      <c r="O29" s="45" t="s">
        <v>15</v>
      </c>
      <c r="P29" s="46" t="s">
        <v>15</v>
      </c>
      <c r="Q29" s="44"/>
      <c r="R29" s="44"/>
      <c r="S29" s="44"/>
      <c r="T29" s="44"/>
      <c r="U29" s="44"/>
      <c r="V29" s="44" t="s">
        <v>15</v>
      </c>
      <c r="W29" s="44"/>
      <c r="X29" s="44"/>
      <c r="Y29" s="44"/>
      <c r="Z29" s="44" t="s">
        <v>15</v>
      </c>
      <c r="AA29" s="44"/>
      <c r="AB29" s="44"/>
      <c r="AC29" s="44" t="s">
        <v>15</v>
      </c>
      <c r="AD29" s="44"/>
      <c r="AE29" s="44"/>
      <c r="AF29" s="44"/>
      <c r="AG29" s="44" t="s">
        <v>15</v>
      </c>
      <c r="AH29" s="44"/>
      <c r="AI29" s="47"/>
      <c r="AJ29" s="48">
        <f t="shared" ref="AJ29" si="23">COUNTIF(E29:AI29,"○")</f>
        <v>9</v>
      </c>
      <c r="AK29" s="185"/>
    </row>
    <row r="30" spans="2:37" ht="15" customHeight="1" x14ac:dyDescent="0.15">
      <c r="B30" s="186" t="str">
        <f>IF(実績集計表【作成例】!B26="","",実績集計表【作成例】!B26)</f>
        <v>(有)□□建設</v>
      </c>
      <c r="C30" s="188" t="str">
        <f>IF(実績集計表【作成例】!G26="","",実績集計表【作成例】!G26)</f>
        <v>○○　○○</v>
      </c>
      <c r="D30" s="62" t="s">
        <v>5</v>
      </c>
      <c r="E30" s="63" t="s">
        <v>18</v>
      </c>
      <c r="F30" s="64" t="s">
        <v>18</v>
      </c>
      <c r="G30" s="64" t="s">
        <v>18</v>
      </c>
      <c r="H30" s="64" t="s">
        <v>18</v>
      </c>
      <c r="I30" s="64" t="s">
        <v>18</v>
      </c>
      <c r="J30" s="64" t="s">
        <v>18</v>
      </c>
      <c r="K30" s="64" t="s">
        <v>18</v>
      </c>
      <c r="L30" s="64" t="s">
        <v>18</v>
      </c>
      <c r="M30" s="64" t="s">
        <v>18</v>
      </c>
      <c r="N30" s="64" t="s">
        <v>18</v>
      </c>
      <c r="O30" s="64" t="s">
        <v>18</v>
      </c>
      <c r="P30" s="65" t="s">
        <v>18</v>
      </c>
      <c r="Q30" s="64"/>
      <c r="R30" s="64"/>
      <c r="S30" s="64"/>
      <c r="T30" s="64" t="s">
        <v>18</v>
      </c>
      <c r="U30" s="64" t="s">
        <v>18</v>
      </c>
      <c r="V30" s="64" t="s">
        <v>18</v>
      </c>
      <c r="W30" s="64" t="s">
        <v>18</v>
      </c>
      <c r="X30" s="64" t="s">
        <v>18</v>
      </c>
      <c r="Y30" s="64" t="s">
        <v>18</v>
      </c>
      <c r="Z30" s="64" t="s">
        <v>18</v>
      </c>
      <c r="AA30" s="64" t="s">
        <v>18</v>
      </c>
      <c r="AB30" s="64" t="s">
        <v>18</v>
      </c>
      <c r="AC30" s="64" t="s">
        <v>18</v>
      </c>
      <c r="AD30" s="64" t="s">
        <v>18</v>
      </c>
      <c r="AE30" s="64" t="s">
        <v>18</v>
      </c>
      <c r="AF30" s="64" t="s">
        <v>18</v>
      </c>
      <c r="AG30" s="64" t="s">
        <v>18</v>
      </c>
      <c r="AH30" s="64" t="s">
        <v>18</v>
      </c>
      <c r="AI30" s="66" t="s">
        <v>18</v>
      </c>
      <c r="AJ30" s="67">
        <f t="shared" ref="AJ30" si="24">COUNTIF(E30:AI30,"■")</f>
        <v>28</v>
      </c>
      <c r="AK30" s="190">
        <f>AJ31/AJ30</f>
        <v>0.32142857142857145</v>
      </c>
    </row>
    <row r="31" spans="2:37" ht="15" customHeight="1" x14ac:dyDescent="0.15">
      <c r="B31" s="182"/>
      <c r="C31" s="184"/>
      <c r="D31" s="42" t="s">
        <v>4</v>
      </c>
      <c r="E31" s="43"/>
      <c r="F31" s="44"/>
      <c r="G31" s="44" t="s">
        <v>15</v>
      </c>
      <c r="H31" s="44"/>
      <c r="I31" s="44"/>
      <c r="J31" s="44" t="s">
        <v>15</v>
      </c>
      <c r="K31" s="44"/>
      <c r="L31" s="44"/>
      <c r="M31" s="44"/>
      <c r="N31" s="44" t="s">
        <v>15</v>
      </c>
      <c r="O31" s="44"/>
      <c r="P31" s="46" t="s">
        <v>15</v>
      </c>
      <c r="Q31" s="44"/>
      <c r="R31" s="44"/>
      <c r="S31" s="44"/>
      <c r="T31" s="44"/>
      <c r="U31" s="45" t="s">
        <v>15</v>
      </c>
      <c r="V31" s="45"/>
      <c r="W31" s="44"/>
      <c r="X31" s="44" t="s">
        <v>15</v>
      </c>
      <c r="Y31" s="44"/>
      <c r="Z31" s="44"/>
      <c r="AA31" s="44"/>
      <c r="AB31" s="44" t="s">
        <v>15</v>
      </c>
      <c r="AC31" s="45"/>
      <c r="AD31" s="45"/>
      <c r="AE31" s="44" t="s">
        <v>15</v>
      </c>
      <c r="AF31" s="44"/>
      <c r="AG31" s="44"/>
      <c r="AH31" s="44"/>
      <c r="AI31" s="47" t="s">
        <v>15</v>
      </c>
      <c r="AJ31" s="48">
        <f t="shared" ref="AJ31" si="25">COUNTIF(E31:AI31,"○")</f>
        <v>9</v>
      </c>
      <c r="AK31" s="185"/>
    </row>
    <row r="32" spans="2:37" ht="15" customHeight="1" x14ac:dyDescent="0.15">
      <c r="B32" s="181" t="str">
        <f>IF(実績集計表【作成例】!B27="","",実績集計表【作成例】!B27)</f>
        <v>(有)□□建設</v>
      </c>
      <c r="C32" s="183" t="str">
        <f>IF(実績集計表【作成例】!G27="","",実績集計表【作成例】!G27)</f>
        <v>○○　○○</v>
      </c>
      <c r="D32" s="49" t="s">
        <v>5</v>
      </c>
      <c r="E32" s="50" t="s">
        <v>18</v>
      </c>
      <c r="F32" s="51" t="s">
        <v>18</v>
      </c>
      <c r="G32" s="51" t="s">
        <v>18</v>
      </c>
      <c r="H32" s="51" t="s">
        <v>18</v>
      </c>
      <c r="I32" s="51" t="s">
        <v>18</v>
      </c>
      <c r="J32" s="51" t="s">
        <v>18</v>
      </c>
      <c r="K32" s="51" t="s">
        <v>18</v>
      </c>
      <c r="L32" s="51" t="s">
        <v>18</v>
      </c>
      <c r="M32" s="51" t="s">
        <v>18</v>
      </c>
      <c r="N32" s="51" t="s">
        <v>18</v>
      </c>
      <c r="O32" s="51" t="s">
        <v>18</v>
      </c>
      <c r="P32" s="52" t="s">
        <v>18</v>
      </c>
      <c r="Q32" s="51"/>
      <c r="R32" s="51"/>
      <c r="S32" s="51"/>
      <c r="T32" s="51" t="s">
        <v>18</v>
      </c>
      <c r="U32" s="51" t="s">
        <v>18</v>
      </c>
      <c r="V32" s="51" t="s">
        <v>18</v>
      </c>
      <c r="W32" s="51" t="s">
        <v>18</v>
      </c>
      <c r="X32" s="51" t="s">
        <v>18</v>
      </c>
      <c r="Y32" s="51" t="s">
        <v>18</v>
      </c>
      <c r="Z32" s="51" t="s">
        <v>18</v>
      </c>
      <c r="AA32" s="51" t="s">
        <v>18</v>
      </c>
      <c r="AB32" s="51" t="s">
        <v>18</v>
      </c>
      <c r="AC32" s="51" t="s">
        <v>18</v>
      </c>
      <c r="AD32" s="51" t="s">
        <v>18</v>
      </c>
      <c r="AE32" s="51" t="s">
        <v>18</v>
      </c>
      <c r="AF32" s="51" t="s">
        <v>18</v>
      </c>
      <c r="AG32" s="51" t="s">
        <v>18</v>
      </c>
      <c r="AH32" s="51" t="s">
        <v>18</v>
      </c>
      <c r="AI32" s="53" t="s">
        <v>18</v>
      </c>
      <c r="AJ32" s="54">
        <f t="shared" ref="AJ32" si="26">COUNTIF(E32:AI32,"■")</f>
        <v>28</v>
      </c>
      <c r="AK32" s="185">
        <f>AJ33/AJ32</f>
        <v>0.2857142857142857</v>
      </c>
    </row>
    <row r="33" spans="2:37" ht="15" customHeight="1" x14ac:dyDescent="0.15">
      <c r="B33" s="182"/>
      <c r="C33" s="184"/>
      <c r="D33" s="42" t="s">
        <v>4</v>
      </c>
      <c r="E33" s="43"/>
      <c r="F33" s="44"/>
      <c r="G33" s="44"/>
      <c r="H33" s="44" t="s">
        <v>15</v>
      </c>
      <c r="I33" s="44"/>
      <c r="J33" s="44"/>
      <c r="K33" s="44" t="s">
        <v>15</v>
      </c>
      <c r="L33" s="44"/>
      <c r="M33" s="44"/>
      <c r="N33" s="44"/>
      <c r="O33" s="44" t="s">
        <v>15</v>
      </c>
      <c r="P33" s="46" t="s">
        <v>15</v>
      </c>
      <c r="Q33" s="44"/>
      <c r="R33" s="44"/>
      <c r="S33" s="44"/>
      <c r="T33" s="44"/>
      <c r="U33" s="45"/>
      <c r="V33" s="45" t="s">
        <v>15</v>
      </c>
      <c r="W33" s="44"/>
      <c r="X33" s="44"/>
      <c r="Y33" s="44" t="s">
        <v>15</v>
      </c>
      <c r="Z33" s="44"/>
      <c r="AA33" s="44"/>
      <c r="AB33" s="44"/>
      <c r="AC33" s="45" t="s">
        <v>15</v>
      </c>
      <c r="AD33" s="45"/>
      <c r="AE33" s="44"/>
      <c r="AF33" s="44" t="s">
        <v>15</v>
      </c>
      <c r="AG33" s="44"/>
      <c r="AH33" s="44"/>
      <c r="AI33" s="47"/>
      <c r="AJ33" s="48">
        <f t="shared" ref="AJ33" si="27">COUNTIF(E33:AI33,"○")</f>
        <v>8</v>
      </c>
      <c r="AK33" s="185"/>
    </row>
    <row r="34" spans="2:37" ht="15" customHeight="1" x14ac:dyDescent="0.15">
      <c r="B34" s="181" t="str">
        <f>IF(実績集計表【作成例】!B28="","",実績集計表【作成例】!B28)</f>
        <v>(有)□□建設</v>
      </c>
      <c r="C34" s="183" t="str">
        <f>IF(実績集計表【作成例】!G28="","",実績集計表【作成例】!G28)</f>
        <v>○○　○○</v>
      </c>
      <c r="D34" s="49" t="s">
        <v>5</v>
      </c>
      <c r="E34" s="50" t="s">
        <v>18</v>
      </c>
      <c r="F34" s="51" t="s">
        <v>18</v>
      </c>
      <c r="G34" s="51" t="s">
        <v>18</v>
      </c>
      <c r="H34" s="51" t="s">
        <v>18</v>
      </c>
      <c r="I34" s="51" t="s">
        <v>18</v>
      </c>
      <c r="J34" s="51" t="s">
        <v>18</v>
      </c>
      <c r="K34" s="51" t="s">
        <v>18</v>
      </c>
      <c r="L34" s="51" t="s">
        <v>18</v>
      </c>
      <c r="M34" s="51" t="s">
        <v>18</v>
      </c>
      <c r="N34" s="51" t="s">
        <v>18</v>
      </c>
      <c r="O34" s="51" t="s">
        <v>18</v>
      </c>
      <c r="P34" s="52" t="s">
        <v>18</v>
      </c>
      <c r="Q34" s="51"/>
      <c r="R34" s="51"/>
      <c r="S34" s="51"/>
      <c r="T34" s="51" t="s">
        <v>18</v>
      </c>
      <c r="U34" s="51" t="s">
        <v>18</v>
      </c>
      <c r="V34" s="51" t="s">
        <v>18</v>
      </c>
      <c r="W34" s="51" t="s">
        <v>18</v>
      </c>
      <c r="X34" s="51" t="s">
        <v>18</v>
      </c>
      <c r="Y34" s="51" t="s">
        <v>18</v>
      </c>
      <c r="Z34" s="51" t="s">
        <v>18</v>
      </c>
      <c r="AA34" s="51" t="s">
        <v>18</v>
      </c>
      <c r="AB34" s="51" t="s">
        <v>18</v>
      </c>
      <c r="AC34" s="51" t="s">
        <v>18</v>
      </c>
      <c r="AD34" s="51" t="s">
        <v>18</v>
      </c>
      <c r="AE34" s="51" t="s">
        <v>18</v>
      </c>
      <c r="AF34" s="51" t="s">
        <v>18</v>
      </c>
      <c r="AG34" s="51" t="s">
        <v>18</v>
      </c>
      <c r="AH34" s="51" t="s">
        <v>18</v>
      </c>
      <c r="AI34" s="53" t="s">
        <v>18</v>
      </c>
      <c r="AJ34" s="54">
        <f t="shared" ref="AJ34" si="28">COUNTIF(E34:AI34,"■")</f>
        <v>28</v>
      </c>
      <c r="AK34" s="185">
        <f>AJ35/AJ34</f>
        <v>0.2857142857142857</v>
      </c>
    </row>
    <row r="35" spans="2:37" ht="15" customHeight="1" x14ac:dyDescent="0.15">
      <c r="B35" s="182"/>
      <c r="C35" s="184"/>
      <c r="D35" s="42" t="s">
        <v>4</v>
      </c>
      <c r="E35" s="43" t="s">
        <v>15</v>
      </c>
      <c r="F35" s="44"/>
      <c r="G35" s="44"/>
      <c r="H35" s="44"/>
      <c r="I35" s="44" t="s">
        <v>15</v>
      </c>
      <c r="J35" s="44"/>
      <c r="K35" s="44"/>
      <c r="L35" s="44" t="s">
        <v>15</v>
      </c>
      <c r="M35" s="44"/>
      <c r="N35" s="44"/>
      <c r="O35" s="44"/>
      <c r="P35" s="46" t="s">
        <v>15</v>
      </c>
      <c r="Q35" s="44"/>
      <c r="R35" s="44"/>
      <c r="S35" s="44"/>
      <c r="T35" s="44"/>
      <c r="U35" s="45"/>
      <c r="V35" s="45"/>
      <c r="W35" s="44" t="s">
        <v>15</v>
      </c>
      <c r="X35" s="44"/>
      <c r="Y35" s="44"/>
      <c r="Z35" s="44" t="s">
        <v>15</v>
      </c>
      <c r="AA35" s="44"/>
      <c r="AB35" s="44"/>
      <c r="AC35" s="45"/>
      <c r="AD35" s="45" t="s">
        <v>15</v>
      </c>
      <c r="AE35" s="44"/>
      <c r="AF35" s="44"/>
      <c r="AG35" s="44" t="s">
        <v>15</v>
      </c>
      <c r="AH35" s="44"/>
      <c r="AI35" s="47"/>
      <c r="AJ35" s="48">
        <f t="shared" ref="AJ35" si="29">COUNTIF(E35:AI35,"○")</f>
        <v>8</v>
      </c>
      <c r="AK35" s="185"/>
    </row>
    <row r="36" spans="2:37" ht="15" customHeight="1" x14ac:dyDescent="0.15">
      <c r="B36" s="181" t="str">
        <f>IF(実績集計表【作成例】!B29="","",実績集計表【作成例】!B29)</f>
        <v>(有)□□建設</v>
      </c>
      <c r="C36" s="183" t="str">
        <f>IF(実績集計表【作成例】!G29="","",実績集計表【作成例】!G29)</f>
        <v>○○　○○</v>
      </c>
      <c r="D36" s="49" t="s">
        <v>5</v>
      </c>
      <c r="E36" s="50" t="s">
        <v>18</v>
      </c>
      <c r="F36" s="51" t="s">
        <v>18</v>
      </c>
      <c r="G36" s="51" t="s">
        <v>18</v>
      </c>
      <c r="H36" s="51" t="s">
        <v>18</v>
      </c>
      <c r="I36" s="51" t="s">
        <v>18</v>
      </c>
      <c r="J36" s="51" t="s">
        <v>18</v>
      </c>
      <c r="K36" s="51" t="s">
        <v>18</v>
      </c>
      <c r="L36" s="51" t="s">
        <v>18</v>
      </c>
      <c r="M36" s="51" t="s">
        <v>18</v>
      </c>
      <c r="N36" s="51" t="s">
        <v>18</v>
      </c>
      <c r="O36" s="51" t="s">
        <v>18</v>
      </c>
      <c r="P36" s="52" t="s">
        <v>18</v>
      </c>
      <c r="Q36" s="51"/>
      <c r="R36" s="51"/>
      <c r="S36" s="51"/>
      <c r="T36" s="51" t="s">
        <v>18</v>
      </c>
      <c r="U36" s="51" t="s">
        <v>18</v>
      </c>
      <c r="V36" s="51" t="s">
        <v>18</v>
      </c>
      <c r="W36" s="51" t="s">
        <v>18</v>
      </c>
      <c r="X36" s="51" t="s">
        <v>18</v>
      </c>
      <c r="Y36" s="51" t="s">
        <v>18</v>
      </c>
      <c r="Z36" s="51" t="s">
        <v>18</v>
      </c>
      <c r="AA36" s="51" t="s">
        <v>18</v>
      </c>
      <c r="AB36" s="51" t="s">
        <v>18</v>
      </c>
      <c r="AC36" s="51" t="s">
        <v>18</v>
      </c>
      <c r="AD36" s="51" t="s">
        <v>18</v>
      </c>
      <c r="AE36" s="51" t="s">
        <v>18</v>
      </c>
      <c r="AF36" s="51" t="s">
        <v>18</v>
      </c>
      <c r="AG36" s="51" t="s">
        <v>18</v>
      </c>
      <c r="AH36" s="51" t="s">
        <v>18</v>
      </c>
      <c r="AI36" s="53" t="s">
        <v>18</v>
      </c>
      <c r="AJ36" s="54">
        <f t="shared" ref="AJ36" si="30">COUNTIF(E36:AI36,"■")</f>
        <v>28</v>
      </c>
      <c r="AK36" s="185">
        <f>AJ37/AJ36</f>
        <v>0.32142857142857145</v>
      </c>
    </row>
    <row r="37" spans="2:37" ht="15" customHeight="1" x14ac:dyDescent="0.15">
      <c r="B37" s="182"/>
      <c r="C37" s="184"/>
      <c r="D37" s="42" t="s">
        <v>4</v>
      </c>
      <c r="E37" s="43"/>
      <c r="F37" s="44" t="s">
        <v>15</v>
      </c>
      <c r="G37" s="44"/>
      <c r="H37" s="44"/>
      <c r="I37" s="44"/>
      <c r="J37" s="44" t="s">
        <v>15</v>
      </c>
      <c r="K37" s="44"/>
      <c r="L37" s="44"/>
      <c r="M37" s="44" t="s">
        <v>15</v>
      </c>
      <c r="N37" s="44"/>
      <c r="O37" s="44"/>
      <c r="P37" s="46" t="s">
        <v>15</v>
      </c>
      <c r="Q37" s="44"/>
      <c r="R37" s="44"/>
      <c r="S37" s="44"/>
      <c r="T37" s="44" t="s">
        <v>15</v>
      </c>
      <c r="U37" s="45"/>
      <c r="V37" s="45"/>
      <c r="W37" s="44"/>
      <c r="X37" s="44" t="s">
        <v>15</v>
      </c>
      <c r="Y37" s="44"/>
      <c r="Z37" s="44"/>
      <c r="AA37" s="44" t="s">
        <v>15</v>
      </c>
      <c r="AB37" s="44"/>
      <c r="AC37" s="45"/>
      <c r="AD37" s="45"/>
      <c r="AE37" s="44" t="s">
        <v>15</v>
      </c>
      <c r="AF37" s="44"/>
      <c r="AG37" s="44"/>
      <c r="AH37" s="44" t="s">
        <v>15</v>
      </c>
      <c r="AI37" s="47"/>
      <c r="AJ37" s="48">
        <f t="shared" ref="AJ37" si="31">COUNTIF(E37:AI37,"○")</f>
        <v>9</v>
      </c>
      <c r="AK37" s="185"/>
    </row>
    <row r="38" spans="2:37" ht="15" customHeight="1" x14ac:dyDescent="0.15">
      <c r="B38" s="181" t="str">
        <f>IF(実績集計表【作成例】!B30="","",実績集計表【作成例】!B30)</f>
        <v>(有)□□建設</v>
      </c>
      <c r="C38" s="183" t="str">
        <f>IF(実績集計表【作成例】!G30="","",実績集計表【作成例】!G30)</f>
        <v>○○　○○</v>
      </c>
      <c r="D38" s="49" t="s">
        <v>5</v>
      </c>
      <c r="E38" s="50" t="s">
        <v>18</v>
      </c>
      <c r="F38" s="51" t="s">
        <v>18</v>
      </c>
      <c r="G38" s="51" t="s">
        <v>18</v>
      </c>
      <c r="H38" s="51" t="s">
        <v>18</v>
      </c>
      <c r="I38" s="51" t="s">
        <v>18</v>
      </c>
      <c r="J38" s="51" t="s">
        <v>18</v>
      </c>
      <c r="K38" s="51" t="s">
        <v>18</v>
      </c>
      <c r="L38" s="51" t="s">
        <v>18</v>
      </c>
      <c r="M38" s="51" t="s">
        <v>18</v>
      </c>
      <c r="N38" s="51" t="s">
        <v>18</v>
      </c>
      <c r="O38" s="51" t="s">
        <v>18</v>
      </c>
      <c r="P38" s="52" t="s">
        <v>18</v>
      </c>
      <c r="Q38" s="51"/>
      <c r="R38" s="51"/>
      <c r="S38" s="51"/>
      <c r="T38" s="51" t="s">
        <v>18</v>
      </c>
      <c r="U38" s="51" t="s">
        <v>18</v>
      </c>
      <c r="V38" s="51" t="s">
        <v>18</v>
      </c>
      <c r="W38" s="51" t="s">
        <v>18</v>
      </c>
      <c r="X38" s="51" t="s">
        <v>18</v>
      </c>
      <c r="Y38" s="51" t="s">
        <v>18</v>
      </c>
      <c r="Z38" s="51" t="s">
        <v>18</v>
      </c>
      <c r="AA38" s="51" t="s">
        <v>18</v>
      </c>
      <c r="AB38" s="51" t="s">
        <v>18</v>
      </c>
      <c r="AC38" s="51" t="s">
        <v>18</v>
      </c>
      <c r="AD38" s="51" t="s">
        <v>18</v>
      </c>
      <c r="AE38" s="51" t="s">
        <v>18</v>
      </c>
      <c r="AF38" s="51" t="s">
        <v>18</v>
      </c>
      <c r="AG38" s="51" t="s">
        <v>18</v>
      </c>
      <c r="AH38" s="51" t="s">
        <v>18</v>
      </c>
      <c r="AI38" s="53" t="s">
        <v>18</v>
      </c>
      <c r="AJ38" s="54">
        <f t="shared" ref="AJ38" si="32">COUNTIF(E38:AI38,"■")</f>
        <v>28</v>
      </c>
      <c r="AK38" s="185">
        <f>AJ39/AJ38</f>
        <v>0.32142857142857145</v>
      </c>
    </row>
    <row r="39" spans="2:37" ht="15" customHeight="1" x14ac:dyDescent="0.15">
      <c r="B39" s="186"/>
      <c r="C39" s="188"/>
      <c r="D39" s="42" t="s">
        <v>4</v>
      </c>
      <c r="E39" s="43"/>
      <c r="F39" s="44"/>
      <c r="G39" s="44" t="s">
        <v>15</v>
      </c>
      <c r="H39" s="44"/>
      <c r="I39" s="44"/>
      <c r="J39" s="44"/>
      <c r="K39" s="44" t="s">
        <v>15</v>
      </c>
      <c r="L39" s="44"/>
      <c r="M39" s="44"/>
      <c r="N39" s="44" t="s">
        <v>15</v>
      </c>
      <c r="O39" s="44"/>
      <c r="P39" s="46" t="s">
        <v>15</v>
      </c>
      <c r="Q39" s="44"/>
      <c r="R39" s="44"/>
      <c r="S39" s="44"/>
      <c r="T39" s="44"/>
      <c r="U39" s="45" t="s">
        <v>15</v>
      </c>
      <c r="V39" s="45"/>
      <c r="W39" s="44"/>
      <c r="X39" s="44"/>
      <c r="Y39" s="44" t="s">
        <v>15</v>
      </c>
      <c r="Z39" s="44"/>
      <c r="AA39" s="44"/>
      <c r="AB39" s="44" t="s">
        <v>15</v>
      </c>
      <c r="AC39" s="45"/>
      <c r="AD39" s="45"/>
      <c r="AE39" s="44"/>
      <c r="AF39" s="44" t="s">
        <v>15</v>
      </c>
      <c r="AG39" s="44"/>
      <c r="AH39" s="44"/>
      <c r="AI39" s="47" t="s">
        <v>15</v>
      </c>
      <c r="AJ39" s="48">
        <f t="shared" ref="AJ39" si="33">COUNTIF(E39:AI39,"○")</f>
        <v>9</v>
      </c>
      <c r="AK39" s="185"/>
    </row>
    <row r="40" spans="2:37" ht="15" customHeight="1" x14ac:dyDescent="0.15">
      <c r="B40" s="181" t="str">
        <f>IF(実績集計表【作成例】!B31="","",実績集計表【作成例】!B31)</f>
        <v/>
      </c>
      <c r="C40" s="183" t="str">
        <f>IF(実績集計表【作成例】!G31="","",実績集計表【作成例】!G31)</f>
        <v/>
      </c>
      <c r="D40" s="62" t="s">
        <v>5</v>
      </c>
      <c r="E40" s="6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6"/>
      <c r="AJ40" s="67">
        <f t="shared" ref="AJ40" si="34">COUNTIF(E40:AI40,"■")</f>
        <v>0</v>
      </c>
      <c r="AK40" s="190" t="e">
        <f t="shared" ref="AK40" si="35">AJ41/AJ40</f>
        <v>#DIV/0!</v>
      </c>
    </row>
    <row r="41" spans="2:37" ht="15" customHeight="1" x14ac:dyDescent="0.15">
      <c r="B41" s="182"/>
      <c r="C41" s="184"/>
      <c r="D41" s="42" t="s">
        <v>4</v>
      </c>
      <c r="E41" s="4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6"/>
      <c r="Q41" s="44"/>
      <c r="R41" s="44"/>
      <c r="S41" s="44"/>
      <c r="T41" s="44"/>
      <c r="U41" s="45"/>
      <c r="V41" s="45"/>
      <c r="W41" s="44"/>
      <c r="X41" s="44"/>
      <c r="Y41" s="44"/>
      <c r="Z41" s="44"/>
      <c r="AA41" s="44"/>
      <c r="AB41" s="44"/>
      <c r="AC41" s="45"/>
      <c r="AD41" s="45"/>
      <c r="AE41" s="44"/>
      <c r="AF41" s="44"/>
      <c r="AG41" s="44"/>
      <c r="AH41" s="44"/>
      <c r="AI41" s="47"/>
      <c r="AJ41" s="48">
        <f t="shared" ref="AJ41" si="36">COUNTIF(E41:AI41,"○")</f>
        <v>0</v>
      </c>
      <c r="AK41" s="185"/>
    </row>
    <row r="42" spans="2:37" ht="15" customHeight="1" x14ac:dyDescent="0.15">
      <c r="B42" s="181" t="str">
        <f>IF(実績集計表【作成例】!B32="","",実績集計表【作成例】!B32)</f>
        <v/>
      </c>
      <c r="C42" s="183" t="str">
        <f>IF(実績集計表【作成例】!G32="","",実績集計表【作成例】!G32)</f>
        <v/>
      </c>
      <c r="D42" s="49" t="s">
        <v>5</v>
      </c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3"/>
      <c r="AJ42" s="54">
        <f t="shared" ref="AJ42" si="37">COUNTIF(E42:AI42,"■")</f>
        <v>0</v>
      </c>
      <c r="AK42" s="185" t="e">
        <f t="shared" ref="AK42" si="38">AJ43/AJ42</f>
        <v>#DIV/0!</v>
      </c>
    </row>
    <row r="43" spans="2:37" ht="15" customHeight="1" x14ac:dyDescent="0.15">
      <c r="B43" s="182"/>
      <c r="C43" s="184"/>
      <c r="D43" s="42" t="s">
        <v>4</v>
      </c>
      <c r="E43" s="4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6"/>
      <c r="Q43" s="44"/>
      <c r="R43" s="44"/>
      <c r="S43" s="44"/>
      <c r="T43" s="44"/>
      <c r="U43" s="45"/>
      <c r="V43" s="45"/>
      <c r="W43" s="44"/>
      <c r="X43" s="44"/>
      <c r="Y43" s="44"/>
      <c r="Z43" s="44"/>
      <c r="AA43" s="44"/>
      <c r="AB43" s="44"/>
      <c r="AC43" s="45"/>
      <c r="AD43" s="45"/>
      <c r="AE43" s="44"/>
      <c r="AF43" s="44"/>
      <c r="AG43" s="44"/>
      <c r="AH43" s="44"/>
      <c r="AI43" s="47"/>
      <c r="AJ43" s="48">
        <f t="shared" ref="AJ43" si="39">COUNTIF(E43:AI43,"○")</f>
        <v>0</v>
      </c>
      <c r="AK43" s="185"/>
    </row>
    <row r="44" spans="2:37" ht="15" customHeight="1" x14ac:dyDescent="0.15">
      <c r="B44" s="181" t="str">
        <f>IF(実績集計表【作成例】!B33="","",実績集計表【作成例】!B33)</f>
        <v/>
      </c>
      <c r="C44" s="183" t="str">
        <f>IF(実績集計表【作成例】!G33="","",実績集計表【作成例】!G33)</f>
        <v/>
      </c>
      <c r="D44" s="49" t="s">
        <v>5</v>
      </c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3"/>
      <c r="AJ44" s="54">
        <f t="shared" ref="AJ44" si="40">COUNTIF(E44:AI44,"■")</f>
        <v>0</v>
      </c>
      <c r="AK44" s="185" t="e">
        <f t="shared" ref="AK44" si="41">AJ45/AJ44</f>
        <v>#DIV/0!</v>
      </c>
    </row>
    <row r="45" spans="2:37" ht="15" customHeight="1" x14ac:dyDescent="0.15">
      <c r="B45" s="182"/>
      <c r="C45" s="184"/>
      <c r="D45" s="42" t="s">
        <v>4</v>
      </c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6"/>
      <c r="Q45" s="44"/>
      <c r="R45" s="44"/>
      <c r="S45" s="44"/>
      <c r="T45" s="44"/>
      <c r="U45" s="45"/>
      <c r="V45" s="45"/>
      <c r="W45" s="44"/>
      <c r="X45" s="44"/>
      <c r="Y45" s="44"/>
      <c r="Z45" s="44"/>
      <c r="AA45" s="44"/>
      <c r="AB45" s="44"/>
      <c r="AC45" s="45"/>
      <c r="AD45" s="45"/>
      <c r="AE45" s="44"/>
      <c r="AF45" s="44"/>
      <c r="AG45" s="44"/>
      <c r="AH45" s="44"/>
      <c r="AI45" s="47"/>
      <c r="AJ45" s="48">
        <f t="shared" ref="AJ45" si="42">COUNTIF(E45:AI45,"○")</f>
        <v>0</v>
      </c>
      <c r="AK45" s="185"/>
    </row>
    <row r="46" spans="2:37" ht="15" customHeight="1" x14ac:dyDescent="0.15">
      <c r="B46" s="181" t="str">
        <f>IF(実績集計表【作成例】!B34="","",実績集計表【作成例】!B34)</f>
        <v/>
      </c>
      <c r="C46" s="183" t="str">
        <f>IF(実績集計表【作成例】!G34="","",実績集計表【作成例】!G34)</f>
        <v/>
      </c>
      <c r="D46" s="49" t="s">
        <v>5</v>
      </c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3"/>
      <c r="AJ46" s="54">
        <f t="shared" ref="AJ46" si="43">COUNTIF(E46:AI46,"■")</f>
        <v>0</v>
      </c>
      <c r="AK46" s="185" t="e">
        <f t="shared" ref="AK46" si="44">AJ47/AJ46</f>
        <v>#DIV/0!</v>
      </c>
    </row>
    <row r="47" spans="2:37" ht="15" customHeight="1" x14ac:dyDescent="0.15">
      <c r="B47" s="182"/>
      <c r="C47" s="184"/>
      <c r="D47" s="42" t="s">
        <v>4</v>
      </c>
      <c r="E47" s="43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6"/>
      <c r="Q47" s="44"/>
      <c r="R47" s="44"/>
      <c r="S47" s="44"/>
      <c r="T47" s="44"/>
      <c r="U47" s="45"/>
      <c r="V47" s="45"/>
      <c r="W47" s="44"/>
      <c r="X47" s="44"/>
      <c r="Y47" s="44"/>
      <c r="Z47" s="44"/>
      <c r="AA47" s="44"/>
      <c r="AB47" s="44"/>
      <c r="AC47" s="45"/>
      <c r="AD47" s="45"/>
      <c r="AE47" s="44"/>
      <c r="AF47" s="44"/>
      <c r="AG47" s="44"/>
      <c r="AH47" s="44"/>
      <c r="AI47" s="47"/>
      <c r="AJ47" s="48">
        <f t="shared" ref="AJ47" si="45">COUNTIF(E47:AI47,"○")</f>
        <v>0</v>
      </c>
      <c r="AK47" s="185"/>
    </row>
    <row r="48" spans="2:37" ht="15" customHeight="1" x14ac:dyDescent="0.15">
      <c r="B48" s="181" t="str">
        <f>IF(実績集計表【作成例】!B35="","",実績集計表【作成例】!B35)</f>
        <v/>
      </c>
      <c r="C48" s="183" t="str">
        <f>IF(実績集計表【作成例】!G35="","",実績集計表【作成例】!G35)</f>
        <v/>
      </c>
      <c r="D48" s="49" t="s">
        <v>5</v>
      </c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3"/>
      <c r="AJ48" s="54">
        <f t="shared" ref="AJ48" si="46">COUNTIF(E48:AI48,"■")</f>
        <v>0</v>
      </c>
      <c r="AK48" s="185" t="e">
        <f t="shared" ref="AK48" si="47">AJ49/AJ48</f>
        <v>#DIV/0!</v>
      </c>
    </row>
    <row r="49" spans="2:37" ht="15" customHeight="1" x14ac:dyDescent="0.15">
      <c r="B49" s="182"/>
      <c r="C49" s="184"/>
      <c r="D49" s="42" t="s">
        <v>4</v>
      </c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6"/>
      <c r="Q49" s="44"/>
      <c r="R49" s="44"/>
      <c r="S49" s="44"/>
      <c r="T49" s="44"/>
      <c r="U49" s="45"/>
      <c r="V49" s="45"/>
      <c r="W49" s="44"/>
      <c r="X49" s="44"/>
      <c r="Y49" s="44"/>
      <c r="Z49" s="44"/>
      <c r="AA49" s="44"/>
      <c r="AB49" s="44"/>
      <c r="AC49" s="45"/>
      <c r="AD49" s="45"/>
      <c r="AE49" s="44"/>
      <c r="AF49" s="44"/>
      <c r="AG49" s="44"/>
      <c r="AH49" s="44"/>
      <c r="AI49" s="47"/>
      <c r="AJ49" s="48">
        <f t="shared" ref="AJ49" si="48">COUNTIF(E49:AI49,"○")</f>
        <v>0</v>
      </c>
      <c r="AK49" s="185"/>
    </row>
    <row r="50" spans="2:37" ht="15" customHeight="1" x14ac:dyDescent="0.15">
      <c r="B50" s="181" t="str">
        <f>IF(実績集計表【作成例】!B36="","",実績集計表【作成例】!B36)</f>
        <v/>
      </c>
      <c r="C50" s="183" t="str">
        <f>IF(実績集計表【作成例】!G36="","",実績集計表【作成例】!G36)</f>
        <v/>
      </c>
      <c r="D50" s="49" t="s">
        <v>5</v>
      </c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3"/>
      <c r="AJ50" s="54">
        <f t="shared" ref="AJ50" si="49">COUNTIF(E50:AI50,"■")</f>
        <v>0</v>
      </c>
      <c r="AK50" s="185" t="e">
        <f t="shared" ref="AK50" si="50">AJ51/AJ50</f>
        <v>#DIV/0!</v>
      </c>
    </row>
    <row r="51" spans="2:37" ht="15" customHeight="1" x14ac:dyDescent="0.15">
      <c r="B51" s="182"/>
      <c r="C51" s="184"/>
      <c r="D51" s="42" t="s">
        <v>4</v>
      </c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6"/>
      <c r="Q51" s="44"/>
      <c r="R51" s="44"/>
      <c r="S51" s="44"/>
      <c r="T51" s="44"/>
      <c r="U51" s="45"/>
      <c r="V51" s="45"/>
      <c r="W51" s="44"/>
      <c r="X51" s="44"/>
      <c r="Y51" s="44"/>
      <c r="Z51" s="44"/>
      <c r="AA51" s="44"/>
      <c r="AB51" s="44"/>
      <c r="AC51" s="45"/>
      <c r="AD51" s="45"/>
      <c r="AE51" s="44"/>
      <c r="AF51" s="44"/>
      <c r="AG51" s="44"/>
      <c r="AH51" s="44"/>
      <c r="AI51" s="47"/>
      <c r="AJ51" s="48">
        <f t="shared" ref="AJ51" si="51">COUNTIF(E51:AI51,"○")</f>
        <v>0</v>
      </c>
      <c r="AK51" s="185"/>
    </row>
    <row r="52" spans="2:37" ht="15" customHeight="1" x14ac:dyDescent="0.15">
      <c r="B52" s="181" t="str">
        <f>IF(実績集計表【作成例】!B37="","",実績集計表【作成例】!B37)</f>
        <v/>
      </c>
      <c r="C52" s="183" t="str">
        <f>IF(実績集計表【作成例】!G37="","",実績集計表【作成例】!G37)</f>
        <v/>
      </c>
      <c r="D52" s="49" t="s">
        <v>5</v>
      </c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3"/>
      <c r="AJ52" s="54">
        <f t="shared" ref="AJ52" si="52">COUNTIF(E52:AI52,"■")</f>
        <v>0</v>
      </c>
      <c r="AK52" s="185" t="e">
        <f t="shared" ref="AK52" si="53">AJ53/AJ52</f>
        <v>#DIV/0!</v>
      </c>
    </row>
    <row r="53" spans="2:37" ht="15" customHeight="1" x14ac:dyDescent="0.15">
      <c r="B53" s="182"/>
      <c r="C53" s="184"/>
      <c r="D53" s="42" t="s">
        <v>4</v>
      </c>
      <c r="E53" s="43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6"/>
      <c r="Q53" s="44"/>
      <c r="R53" s="44"/>
      <c r="S53" s="44"/>
      <c r="T53" s="44"/>
      <c r="U53" s="45"/>
      <c r="V53" s="45"/>
      <c r="W53" s="44"/>
      <c r="X53" s="44"/>
      <c r="Y53" s="44"/>
      <c r="Z53" s="44"/>
      <c r="AA53" s="44"/>
      <c r="AB53" s="44"/>
      <c r="AC53" s="45"/>
      <c r="AD53" s="45"/>
      <c r="AE53" s="44"/>
      <c r="AF53" s="44"/>
      <c r="AG53" s="44"/>
      <c r="AH53" s="44"/>
      <c r="AI53" s="47"/>
      <c r="AJ53" s="48">
        <f t="shared" ref="AJ53" si="54">COUNTIF(E53:AI53,"○")</f>
        <v>0</v>
      </c>
      <c r="AK53" s="185"/>
    </row>
    <row r="54" spans="2:37" ht="15" customHeight="1" x14ac:dyDescent="0.15">
      <c r="B54" s="181" t="str">
        <f>IF(実績集計表【作成例】!B38="","",実績集計表【作成例】!B38)</f>
        <v/>
      </c>
      <c r="C54" s="183" t="str">
        <f>IF(実績集計表【作成例】!G38="","",実績集計表【作成例】!G38)</f>
        <v/>
      </c>
      <c r="D54" s="49" t="s">
        <v>5</v>
      </c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3"/>
      <c r="AJ54" s="54">
        <f t="shared" ref="AJ54" si="55">COUNTIF(E54:AI54,"■")</f>
        <v>0</v>
      </c>
      <c r="AK54" s="185" t="e">
        <f t="shared" ref="AK54" si="56">AJ55/AJ54</f>
        <v>#DIV/0!</v>
      </c>
    </row>
    <row r="55" spans="2:37" ht="15" customHeight="1" x14ac:dyDescent="0.15">
      <c r="B55" s="182"/>
      <c r="C55" s="184"/>
      <c r="D55" s="42" t="s">
        <v>4</v>
      </c>
      <c r="E55" s="43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6"/>
      <c r="Q55" s="44"/>
      <c r="R55" s="44"/>
      <c r="S55" s="44"/>
      <c r="T55" s="44"/>
      <c r="U55" s="45"/>
      <c r="V55" s="45"/>
      <c r="W55" s="44"/>
      <c r="X55" s="44"/>
      <c r="Y55" s="44"/>
      <c r="Z55" s="44"/>
      <c r="AA55" s="44"/>
      <c r="AB55" s="44"/>
      <c r="AC55" s="45"/>
      <c r="AD55" s="45"/>
      <c r="AE55" s="44"/>
      <c r="AF55" s="44"/>
      <c r="AG55" s="44"/>
      <c r="AH55" s="44"/>
      <c r="AI55" s="47"/>
      <c r="AJ55" s="48">
        <f t="shared" ref="AJ55" si="57">COUNTIF(E55:AI55,"○")</f>
        <v>0</v>
      </c>
      <c r="AK55" s="185"/>
    </row>
    <row r="56" spans="2:37" ht="15" customHeight="1" x14ac:dyDescent="0.15">
      <c r="B56" s="186" t="str">
        <f>IF(実績集計表【作成例】!B39="","",実績集計表【作成例】!B39)</f>
        <v/>
      </c>
      <c r="C56" s="188" t="str">
        <f>IF(実績集計表【作成例】!G39="","",実績集計表【作成例】!G39)</f>
        <v/>
      </c>
      <c r="D56" s="62" t="s">
        <v>5</v>
      </c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5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6"/>
      <c r="AJ56" s="67">
        <f t="shared" ref="AJ56" si="58">COUNTIF(E56:AI56,"■")</f>
        <v>0</v>
      </c>
      <c r="AK56" s="190" t="e">
        <f t="shared" ref="AK56" si="59">AJ57/AJ56</f>
        <v>#DIV/0!</v>
      </c>
    </row>
    <row r="57" spans="2:37" ht="15" customHeight="1" thickBot="1" x14ac:dyDescent="0.2">
      <c r="B57" s="187"/>
      <c r="C57" s="189"/>
      <c r="D57" s="68" t="s">
        <v>4</v>
      </c>
      <c r="E57" s="69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1"/>
      <c r="Q57" s="70"/>
      <c r="R57" s="70"/>
      <c r="S57" s="70"/>
      <c r="T57" s="70"/>
      <c r="U57" s="72"/>
      <c r="V57" s="72"/>
      <c r="W57" s="70"/>
      <c r="X57" s="70"/>
      <c r="Y57" s="70"/>
      <c r="Z57" s="70"/>
      <c r="AA57" s="70"/>
      <c r="AB57" s="70"/>
      <c r="AC57" s="72"/>
      <c r="AD57" s="72"/>
      <c r="AE57" s="70"/>
      <c r="AF57" s="70"/>
      <c r="AG57" s="70"/>
      <c r="AH57" s="70"/>
      <c r="AI57" s="73"/>
      <c r="AJ57" s="74">
        <f t="shared" ref="AJ57" si="60">COUNTIF(E57:AI57,"○")</f>
        <v>0</v>
      </c>
      <c r="AK57" s="191"/>
    </row>
  </sheetData>
  <mergeCells count="84">
    <mergeCell ref="AK4:AK5"/>
    <mergeCell ref="E1:F1"/>
    <mergeCell ref="B4:B5"/>
    <mergeCell ref="C4:C5"/>
    <mergeCell ref="D4:D5"/>
    <mergeCell ref="AJ4:AJ5"/>
    <mergeCell ref="B6:B7"/>
    <mergeCell ref="C6:C7"/>
    <mergeCell ref="AK6:AK7"/>
    <mergeCell ref="B8:B9"/>
    <mergeCell ref="C8:C9"/>
    <mergeCell ref="AK8:AK9"/>
    <mergeCell ref="B10:B11"/>
    <mergeCell ref="C10:C11"/>
    <mergeCell ref="AK10:AK11"/>
    <mergeCell ref="B12:B13"/>
    <mergeCell ref="C12:C13"/>
    <mergeCell ref="AK12:AK13"/>
    <mergeCell ref="B14:B15"/>
    <mergeCell ref="C14:C15"/>
    <mergeCell ref="AK14:AK15"/>
    <mergeCell ref="B16:B17"/>
    <mergeCell ref="C16:C17"/>
    <mergeCell ref="AK16:AK17"/>
    <mergeCell ref="B18:B19"/>
    <mergeCell ref="C18:C19"/>
    <mergeCell ref="AK18:AK19"/>
    <mergeCell ref="B20:B21"/>
    <mergeCell ref="C20:C21"/>
    <mergeCell ref="AK20:AK21"/>
    <mergeCell ref="B22:B23"/>
    <mergeCell ref="C22:C23"/>
    <mergeCell ref="AK22:AK23"/>
    <mergeCell ref="B24:B25"/>
    <mergeCell ref="C24:C25"/>
    <mergeCell ref="AK24:AK25"/>
    <mergeCell ref="B26:B27"/>
    <mergeCell ref="C26:C27"/>
    <mergeCell ref="AK26:AK27"/>
    <mergeCell ref="B28:B29"/>
    <mergeCell ref="C28:C29"/>
    <mergeCell ref="AK28:AK29"/>
    <mergeCell ref="B30:B31"/>
    <mergeCell ref="C30:C31"/>
    <mergeCell ref="AK30:AK31"/>
    <mergeCell ref="B32:B33"/>
    <mergeCell ref="C32:C33"/>
    <mergeCell ref="AK32:AK33"/>
    <mergeCell ref="B34:B35"/>
    <mergeCell ref="C34:C35"/>
    <mergeCell ref="AK34:AK35"/>
    <mergeCell ref="B36:B37"/>
    <mergeCell ref="C36:C37"/>
    <mergeCell ref="AK36:AK37"/>
    <mergeCell ref="B38:B39"/>
    <mergeCell ref="C38:C39"/>
    <mergeCell ref="AK38:AK39"/>
    <mergeCell ref="B40:B41"/>
    <mergeCell ref="C40:C41"/>
    <mergeCell ref="AK40:AK41"/>
    <mergeCell ref="B42:B43"/>
    <mergeCell ref="C42:C43"/>
    <mergeCell ref="AK42:AK43"/>
    <mergeCell ref="B44:B45"/>
    <mergeCell ref="C44:C45"/>
    <mergeCell ref="AK44:AK45"/>
    <mergeCell ref="B46:B47"/>
    <mergeCell ref="C46:C47"/>
    <mergeCell ref="AK46:AK47"/>
    <mergeCell ref="B48:B49"/>
    <mergeCell ref="C48:C49"/>
    <mergeCell ref="AK48:AK49"/>
    <mergeCell ref="B50:B51"/>
    <mergeCell ref="C50:C51"/>
    <mergeCell ref="AK50:AK51"/>
    <mergeCell ref="B52:B53"/>
    <mergeCell ref="C52:C53"/>
    <mergeCell ref="AK52:AK53"/>
    <mergeCell ref="B54:B55"/>
    <mergeCell ref="C54:C55"/>
    <mergeCell ref="AK54:AK55"/>
    <mergeCell ref="B56:B57"/>
    <mergeCell ref="C56:C57"/>
    <mergeCell ref="AK56:AK57"/>
  </mergeCells>
  <phoneticPr fontId="3"/>
  <conditionalFormatting sqref="E6:AI57">
    <cfRule type="expression" dxfId="1" priority="1">
      <formula>OR(E$5="(土)",E$5="(日)")</formula>
    </cfRule>
  </conditionalFormatting>
  <dataValidations count="2">
    <dataValidation type="list" showInputMessage="1" sqref="E37:AI37 E57:AI57 E55:AI55 E53:AI53 E51:AI51 E49:AI49 E47:AI47 E45:AI45 E43:AI43 E41:AI41 E39:AI39 E35:AI35 E33:AI33 E31:AI31 E11:AI11 E21:AI21 E25:AI25 E27:AI27 E7:AI7 E15:AI15 E9:AI9 E29:AI29 E13:AI13 E19:AI19 E17:AI17 E23:AI23" xr:uid="{00000000-0002-0000-0100-000000000000}">
      <formula1>$AN$5:$AN$5</formula1>
    </dataValidation>
    <dataValidation type="list" showInputMessage="1" sqref="E6:AI6 E56:AI56 E54:AI54 E52:AI52 E50:AI50 E48:AI48 E46:AI46 E44:AI44 E42:AI42 E40:AI40 E36:AI36 E34:AI34 E32:AI32 E38:AI38 E22:AI22 E24:AI24 E26:AI26 E12:AI12 E14:AI14 E10:AI10 E30:AI30 E28:AI28 E20:AI20 E18:AI18 E16:AI16 E8:AI8" xr:uid="{00000000-0002-0000-0100-000001000000}">
      <formula1>$AM$5:$AM$5</formula1>
    </dataValidation>
  </dataValidations>
  <pageMargins left="0.51181102362204722" right="0.39370078740157483" top="0.59055118110236227" bottom="0.19685039370078741" header="0.31496062992125984" footer="0.11811023622047245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2:Z47"/>
  <sheetViews>
    <sheetView view="pageBreakPreview" zoomScaleNormal="100" zoomScaleSheetLayoutView="100" workbookViewId="0">
      <pane ySplit="13" topLeftCell="A36" activePane="bottomLeft" state="frozen"/>
      <selection pane="bottomLeft" activeCell="S22" sqref="S22:V22"/>
    </sheetView>
  </sheetViews>
  <sheetFormatPr defaultRowHeight="13.5" x14ac:dyDescent="0.15"/>
  <cols>
    <col min="1" max="1" width="2.625" style="3" customWidth="1"/>
    <col min="2" max="26" width="3.625" style="3" customWidth="1"/>
    <col min="27" max="16384" width="9" style="3"/>
  </cols>
  <sheetData>
    <row r="2" spans="2:26" ht="18.75" x14ac:dyDescent="0.15">
      <c r="B2" s="1" t="s">
        <v>42</v>
      </c>
      <c r="C2" s="2"/>
      <c r="D2" s="2"/>
      <c r="E2" s="2"/>
      <c r="F2" s="2"/>
      <c r="W2" s="4"/>
      <c r="X2" s="4"/>
      <c r="Y2" s="4"/>
      <c r="Z2" s="5"/>
    </row>
    <row r="3" spans="2:26" ht="6" customHeight="1" x14ac:dyDescent="0.15">
      <c r="B3" s="2"/>
      <c r="C3" s="2"/>
      <c r="D3" s="2"/>
      <c r="E3" s="2"/>
      <c r="F3" s="2"/>
      <c r="W3" s="4"/>
      <c r="X3" s="4"/>
      <c r="Y3" s="4"/>
      <c r="Z3" s="4"/>
    </row>
    <row r="4" spans="2:26" ht="18" customHeight="1" x14ac:dyDescent="0.15">
      <c r="B4" s="2" t="s">
        <v>32</v>
      </c>
      <c r="T4" s="228" t="s">
        <v>12</v>
      </c>
      <c r="U4" s="228"/>
      <c r="V4" s="246"/>
      <c r="W4" s="247"/>
      <c r="X4" s="247"/>
      <c r="Y4" s="247"/>
      <c r="Z4" s="248"/>
    </row>
    <row r="5" spans="2:26" ht="15" customHeight="1" x14ac:dyDescent="0.15">
      <c r="P5" s="6"/>
      <c r="Q5" s="6"/>
      <c r="R5" s="4"/>
      <c r="S5" s="4"/>
      <c r="T5" s="4"/>
      <c r="U5" s="4"/>
      <c r="V5" s="4"/>
      <c r="W5" s="4"/>
      <c r="X5" s="4"/>
    </row>
    <row r="6" spans="2:26" ht="18" customHeight="1" x14ac:dyDescent="0.15">
      <c r="M6" s="228" t="s">
        <v>1</v>
      </c>
      <c r="N6" s="228"/>
      <c r="O6" s="258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60"/>
    </row>
    <row r="7" spans="2:26" ht="18" customHeight="1" x14ac:dyDescent="0.15">
      <c r="M7" s="228" t="s">
        <v>2</v>
      </c>
      <c r="N7" s="228"/>
      <c r="O7" s="249"/>
      <c r="P7" s="249"/>
      <c r="Q7" s="249"/>
      <c r="R7" s="250"/>
      <c r="S7" s="261"/>
      <c r="T7" s="262"/>
      <c r="U7" s="262"/>
      <c r="V7" s="262"/>
      <c r="W7" s="262"/>
      <c r="X7" s="262"/>
      <c r="Y7" s="262"/>
      <c r="Z7" s="263"/>
    </row>
    <row r="8" spans="2:26" ht="18" customHeight="1" x14ac:dyDescent="0.15">
      <c r="S8" s="7"/>
      <c r="T8" s="7"/>
      <c r="U8" s="7"/>
      <c r="V8" s="4"/>
      <c r="W8" s="4"/>
      <c r="X8" s="8"/>
      <c r="Y8" s="8"/>
      <c r="Z8" s="8"/>
    </row>
    <row r="9" spans="2:26" ht="21" customHeight="1" x14ac:dyDescent="0.15">
      <c r="B9" s="211" t="s">
        <v>23</v>
      </c>
      <c r="C9" s="212"/>
      <c r="D9" s="212"/>
      <c r="E9" s="213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2:26" ht="21" customHeight="1" x14ac:dyDescent="0.15">
      <c r="B10" s="211" t="s">
        <v>22</v>
      </c>
      <c r="C10" s="212"/>
      <c r="D10" s="212"/>
      <c r="E10" s="213"/>
      <c r="F10" s="244"/>
      <c r="G10" s="245"/>
      <c r="H10" s="245"/>
      <c r="I10" s="245"/>
      <c r="J10" s="245"/>
      <c r="K10" s="227" t="s">
        <v>21</v>
      </c>
      <c r="L10" s="227"/>
      <c r="M10" s="227"/>
      <c r="N10" s="227"/>
      <c r="O10" s="247"/>
      <c r="P10" s="247"/>
      <c r="Q10" s="247"/>
      <c r="R10" s="247"/>
      <c r="S10" s="247"/>
      <c r="T10" s="251" t="str">
        <f>IF(F10="","（　日間）",IF(O10="","（　日間）",O10-F10+1))</f>
        <v>（　日間）</v>
      </c>
      <c r="U10" s="251"/>
      <c r="V10" s="251"/>
      <c r="W10" s="251"/>
      <c r="X10" s="9"/>
      <c r="Y10" s="9"/>
      <c r="Z10" s="10"/>
    </row>
    <row r="11" spans="2:26" ht="21" customHeight="1" x14ac:dyDescent="0.15">
      <c r="B11" s="211" t="s">
        <v>19</v>
      </c>
      <c r="C11" s="212"/>
      <c r="D11" s="212"/>
      <c r="E11" s="213"/>
      <c r="F11" s="246"/>
      <c r="G11" s="247"/>
      <c r="H11" s="247"/>
      <c r="I11" s="247"/>
      <c r="J11" s="248"/>
      <c r="K11" s="211" t="s">
        <v>20</v>
      </c>
      <c r="L11" s="212"/>
      <c r="M11" s="212"/>
      <c r="N11" s="213"/>
      <c r="O11" s="246"/>
      <c r="P11" s="247"/>
      <c r="Q11" s="247"/>
      <c r="R11" s="247"/>
      <c r="S11" s="248"/>
      <c r="T11" s="252" t="s">
        <v>24</v>
      </c>
      <c r="U11" s="253"/>
      <c r="V11" s="253"/>
      <c r="W11" s="254"/>
      <c r="X11" s="255" t="str">
        <f>IF(F11="","（　日間）",IF(O11="","（　日間）",O11-F11+1))</f>
        <v>（　日間）</v>
      </c>
      <c r="Y11" s="256"/>
      <c r="Z11" s="257"/>
    </row>
    <row r="12" spans="2:26" ht="18" customHeight="1" x14ac:dyDescent="0.15"/>
    <row r="13" spans="2:26" ht="21" customHeight="1" x14ac:dyDescent="0.15">
      <c r="B13" s="211" t="s">
        <v>10</v>
      </c>
      <c r="C13" s="212"/>
      <c r="D13" s="212"/>
      <c r="E13" s="212"/>
      <c r="F13" s="213"/>
      <c r="G13" s="211" t="s">
        <v>39</v>
      </c>
      <c r="H13" s="212"/>
      <c r="I13" s="212"/>
      <c r="J13" s="213"/>
      <c r="K13" s="211" t="s">
        <v>9</v>
      </c>
      <c r="L13" s="212"/>
      <c r="M13" s="212"/>
      <c r="N13" s="213"/>
      <c r="O13" s="211" t="s">
        <v>8</v>
      </c>
      <c r="P13" s="212"/>
      <c r="Q13" s="212"/>
      <c r="R13" s="213"/>
      <c r="S13" s="211" t="s">
        <v>7</v>
      </c>
      <c r="T13" s="212"/>
      <c r="U13" s="212"/>
      <c r="V13" s="213"/>
      <c r="W13" s="228" t="s">
        <v>6</v>
      </c>
      <c r="X13" s="228"/>
      <c r="Y13" s="228"/>
      <c r="Z13" s="228"/>
    </row>
    <row r="14" spans="2:26" ht="21" customHeight="1" x14ac:dyDescent="0.15">
      <c r="B14" s="208"/>
      <c r="C14" s="209"/>
      <c r="D14" s="209"/>
      <c r="E14" s="209"/>
      <c r="F14" s="210"/>
      <c r="G14" s="125"/>
      <c r="H14" s="126"/>
      <c r="I14" s="126"/>
      <c r="J14" s="127"/>
      <c r="K14" s="223" t="str">
        <f>IF(G14="","",SUM(確認表!AJ6))</f>
        <v/>
      </c>
      <c r="L14" s="224"/>
      <c r="M14" s="224"/>
      <c r="N14" s="225"/>
      <c r="O14" s="214" t="str">
        <f>IF(G14="","",SUM(確認表!AJ7))</f>
        <v/>
      </c>
      <c r="P14" s="215"/>
      <c r="Q14" s="215"/>
      <c r="R14" s="216"/>
      <c r="S14" s="217" t="str">
        <f>IF(G14="","",O14/K14)</f>
        <v/>
      </c>
      <c r="T14" s="218"/>
      <c r="U14" s="218"/>
      <c r="V14" s="219"/>
      <c r="W14" s="229" t="e">
        <f>ROUNDDOWN(AVERAGE(S14:S30),3)</f>
        <v>#DIV/0!</v>
      </c>
      <c r="X14" s="230"/>
      <c r="Y14" s="230"/>
      <c r="Z14" s="231"/>
    </row>
    <row r="15" spans="2:26" ht="21" customHeight="1" x14ac:dyDescent="0.15">
      <c r="B15" s="208"/>
      <c r="C15" s="209"/>
      <c r="D15" s="209"/>
      <c r="E15" s="209"/>
      <c r="F15" s="210"/>
      <c r="G15" s="125"/>
      <c r="H15" s="126"/>
      <c r="I15" s="126"/>
      <c r="J15" s="127"/>
      <c r="K15" s="220" t="str">
        <f>IF(G15="","",SUM(確認表!AJ8))</f>
        <v/>
      </c>
      <c r="L15" s="221"/>
      <c r="M15" s="221"/>
      <c r="N15" s="222"/>
      <c r="O15" s="214" t="str">
        <f>IF(G15="","",SUM(確認表!AJ9))</f>
        <v/>
      </c>
      <c r="P15" s="215"/>
      <c r="Q15" s="215"/>
      <c r="R15" s="216"/>
      <c r="S15" s="217" t="str">
        <f t="shared" ref="S15:S39" si="0">IF(G15="","",O15/K15)</f>
        <v/>
      </c>
      <c r="T15" s="218"/>
      <c r="U15" s="218"/>
      <c r="V15" s="219"/>
      <c r="W15" s="232"/>
      <c r="X15" s="233"/>
      <c r="Y15" s="233"/>
      <c r="Z15" s="234"/>
    </row>
    <row r="16" spans="2:26" ht="21" customHeight="1" x14ac:dyDescent="0.15">
      <c r="B16" s="208"/>
      <c r="C16" s="209"/>
      <c r="D16" s="209"/>
      <c r="E16" s="209"/>
      <c r="F16" s="210"/>
      <c r="G16" s="125"/>
      <c r="H16" s="126"/>
      <c r="I16" s="126"/>
      <c r="J16" s="127"/>
      <c r="K16" s="214" t="str">
        <f>IF(G16="","",SUM(確認表!AJ10))</f>
        <v/>
      </c>
      <c r="L16" s="215"/>
      <c r="M16" s="215"/>
      <c r="N16" s="216"/>
      <c r="O16" s="214" t="str">
        <f>IF(G16="","",SUM(確認表!AJ11))</f>
        <v/>
      </c>
      <c r="P16" s="215"/>
      <c r="Q16" s="215"/>
      <c r="R16" s="216"/>
      <c r="S16" s="217" t="str">
        <f t="shared" si="0"/>
        <v/>
      </c>
      <c r="T16" s="218"/>
      <c r="U16" s="218"/>
      <c r="V16" s="219"/>
      <c r="W16" s="232"/>
      <c r="X16" s="233"/>
      <c r="Y16" s="233"/>
      <c r="Z16" s="234"/>
    </row>
    <row r="17" spans="2:26" ht="21" customHeight="1" x14ac:dyDescent="0.15">
      <c r="B17" s="208"/>
      <c r="C17" s="209"/>
      <c r="D17" s="209"/>
      <c r="E17" s="209"/>
      <c r="F17" s="210"/>
      <c r="G17" s="125"/>
      <c r="H17" s="126"/>
      <c r="I17" s="126"/>
      <c r="J17" s="127"/>
      <c r="K17" s="214" t="str">
        <f>IF(G17="","",SUM(確認表!AJ12))</f>
        <v/>
      </c>
      <c r="L17" s="215"/>
      <c r="M17" s="215"/>
      <c r="N17" s="216"/>
      <c r="O17" s="214" t="str">
        <f>IF(G17="","",SUM(確認表!AJ13))</f>
        <v/>
      </c>
      <c r="P17" s="215"/>
      <c r="Q17" s="215"/>
      <c r="R17" s="216"/>
      <c r="S17" s="217" t="str">
        <f t="shared" si="0"/>
        <v/>
      </c>
      <c r="T17" s="218"/>
      <c r="U17" s="218"/>
      <c r="V17" s="219"/>
      <c r="W17" s="232"/>
      <c r="X17" s="233"/>
      <c r="Y17" s="233"/>
      <c r="Z17" s="234"/>
    </row>
    <row r="18" spans="2:26" ht="21" customHeight="1" x14ac:dyDescent="0.15">
      <c r="B18" s="208"/>
      <c r="C18" s="209"/>
      <c r="D18" s="209"/>
      <c r="E18" s="209"/>
      <c r="F18" s="210"/>
      <c r="G18" s="125"/>
      <c r="H18" s="126"/>
      <c r="I18" s="126"/>
      <c r="J18" s="127"/>
      <c r="K18" s="214" t="str">
        <f>IF(G18="","",SUM(確認表!AJ14))</f>
        <v/>
      </c>
      <c r="L18" s="215"/>
      <c r="M18" s="215"/>
      <c r="N18" s="216"/>
      <c r="O18" s="214" t="str">
        <f>IF(G18="","",SUM(確認表!AJ15))</f>
        <v/>
      </c>
      <c r="P18" s="215"/>
      <c r="Q18" s="215"/>
      <c r="R18" s="216"/>
      <c r="S18" s="217" t="str">
        <f t="shared" si="0"/>
        <v/>
      </c>
      <c r="T18" s="218"/>
      <c r="U18" s="218"/>
      <c r="V18" s="219"/>
      <c r="W18" s="232"/>
      <c r="X18" s="233"/>
      <c r="Y18" s="233"/>
      <c r="Z18" s="234"/>
    </row>
    <row r="19" spans="2:26" ht="21" customHeight="1" x14ac:dyDescent="0.15">
      <c r="B19" s="208"/>
      <c r="C19" s="209"/>
      <c r="D19" s="209"/>
      <c r="E19" s="209"/>
      <c r="F19" s="210"/>
      <c r="G19" s="125"/>
      <c r="H19" s="126"/>
      <c r="I19" s="126"/>
      <c r="J19" s="127"/>
      <c r="K19" s="214" t="str">
        <f>IF(G19="","",SUM(確認表!AJ16))</f>
        <v/>
      </c>
      <c r="L19" s="215"/>
      <c r="M19" s="215"/>
      <c r="N19" s="216"/>
      <c r="O19" s="214" t="str">
        <f>IF(G19="","",SUM(確認表!AJ17))</f>
        <v/>
      </c>
      <c r="P19" s="215"/>
      <c r="Q19" s="215"/>
      <c r="R19" s="216"/>
      <c r="S19" s="217" t="str">
        <f t="shared" si="0"/>
        <v/>
      </c>
      <c r="T19" s="218"/>
      <c r="U19" s="218"/>
      <c r="V19" s="219"/>
      <c r="W19" s="232"/>
      <c r="X19" s="233"/>
      <c r="Y19" s="233"/>
      <c r="Z19" s="234"/>
    </row>
    <row r="20" spans="2:26" ht="21" customHeight="1" x14ac:dyDescent="0.15">
      <c r="B20" s="208"/>
      <c r="C20" s="209"/>
      <c r="D20" s="209"/>
      <c r="E20" s="209"/>
      <c r="F20" s="210"/>
      <c r="G20" s="125"/>
      <c r="H20" s="126"/>
      <c r="I20" s="126"/>
      <c r="J20" s="127"/>
      <c r="K20" s="214" t="str">
        <f>IF(G20="","",SUM(確認表!AJ18))</f>
        <v/>
      </c>
      <c r="L20" s="215"/>
      <c r="M20" s="215"/>
      <c r="N20" s="216"/>
      <c r="O20" s="214" t="str">
        <f>IF(G20="","",SUM(確認表!AJ19))</f>
        <v/>
      </c>
      <c r="P20" s="215"/>
      <c r="Q20" s="215"/>
      <c r="R20" s="216"/>
      <c r="S20" s="217" t="str">
        <f t="shared" si="0"/>
        <v/>
      </c>
      <c r="T20" s="218"/>
      <c r="U20" s="218"/>
      <c r="V20" s="219"/>
      <c r="W20" s="232"/>
      <c r="X20" s="233"/>
      <c r="Y20" s="233"/>
      <c r="Z20" s="234"/>
    </row>
    <row r="21" spans="2:26" ht="21" customHeight="1" x14ac:dyDescent="0.15">
      <c r="B21" s="208"/>
      <c r="C21" s="209"/>
      <c r="D21" s="209"/>
      <c r="E21" s="209"/>
      <c r="F21" s="210"/>
      <c r="G21" s="125"/>
      <c r="H21" s="126"/>
      <c r="I21" s="126"/>
      <c r="J21" s="127"/>
      <c r="K21" s="214" t="str">
        <f>IF(G21="","",SUM(確認表!AJ20))</f>
        <v/>
      </c>
      <c r="L21" s="215"/>
      <c r="M21" s="215"/>
      <c r="N21" s="216"/>
      <c r="O21" s="214" t="str">
        <f>IF(G21="","",SUM(確認表!AJ21))</f>
        <v/>
      </c>
      <c r="P21" s="215"/>
      <c r="Q21" s="215"/>
      <c r="R21" s="216"/>
      <c r="S21" s="217" t="str">
        <f t="shared" si="0"/>
        <v/>
      </c>
      <c r="T21" s="218"/>
      <c r="U21" s="218"/>
      <c r="V21" s="219"/>
      <c r="W21" s="232"/>
      <c r="X21" s="233"/>
      <c r="Y21" s="233"/>
      <c r="Z21" s="234"/>
    </row>
    <row r="22" spans="2:26" ht="21" customHeight="1" x14ac:dyDescent="0.15">
      <c r="B22" s="208"/>
      <c r="C22" s="209"/>
      <c r="D22" s="209"/>
      <c r="E22" s="209"/>
      <c r="F22" s="210"/>
      <c r="G22" s="125"/>
      <c r="H22" s="126"/>
      <c r="I22" s="126"/>
      <c r="J22" s="127"/>
      <c r="K22" s="214" t="str">
        <f>IF(G22="","",SUM(確認表!AJ22))</f>
        <v/>
      </c>
      <c r="L22" s="215"/>
      <c r="M22" s="215"/>
      <c r="N22" s="216"/>
      <c r="O22" s="214" t="str">
        <f>IF(G22="","",SUM(確認表!AJ23))</f>
        <v/>
      </c>
      <c r="P22" s="215"/>
      <c r="Q22" s="215"/>
      <c r="R22" s="216"/>
      <c r="S22" s="217" t="str">
        <f t="shared" si="0"/>
        <v/>
      </c>
      <c r="T22" s="218"/>
      <c r="U22" s="218"/>
      <c r="V22" s="219"/>
      <c r="W22" s="232"/>
      <c r="X22" s="233"/>
      <c r="Y22" s="233"/>
      <c r="Z22" s="234"/>
    </row>
    <row r="23" spans="2:26" ht="21" customHeight="1" x14ac:dyDescent="0.15">
      <c r="B23" s="208"/>
      <c r="C23" s="209"/>
      <c r="D23" s="209"/>
      <c r="E23" s="209"/>
      <c r="F23" s="210"/>
      <c r="G23" s="125"/>
      <c r="H23" s="126"/>
      <c r="I23" s="126"/>
      <c r="J23" s="127"/>
      <c r="K23" s="214" t="str">
        <f>IF(G23="","",SUM(確認表!AJ24))</f>
        <v/>
      </c>
      <c r="L23" s="215"/>
      <c r="M23" s="215"/>
      <c r="N23" s="216"/>
      <c r="O23" s="214" t="str">
        <f>IF(G23="","",SUM(確認表!AJ25))</f>
        <v/>
      </c>
      <c r="P23" s="215"/>
      <c r="Q23" s="215"/>
      <c r="R23" s="216"/>
      <c r="S23" s="217" t="str">
        <f t="shared" si="0"/>
        <v/>
      </c>
      <c r="T23" s="218"/>
      <c r="U23" s="218"/>
      <c r="V23" s="219"/>
      <c r="W23" s="232"/>
      <c r="X23" s="233"/>
      <c r="Y23" s="233"/>
      <c r="Z23" s="234"/>
    </row>
    <row r="24" spans="2:26" ht="21" customHeight="1" x14ac:dyDescent="0.15">
      <c r="B24" s="208"/>
      <c r="C24" s="209"/>
      <c r="D24" s="209"/>
      <c r="E24" s="209"/>
      <c r="F24" s="210"/>
      <c r="G24" s="125"/>
      <c r="H24" s="126"/>
      <c r="I24" s="126"/>
      <c r="J24" s="127"/>
      <c r="K24" s="214" t="str">
        <f>IF(G24="","",SUM(確認表!AJ26))</f>
        <v/>
      </c>
      <c r="L24" s="215"/>
      <c r="M24" s="215"/>
      <c r="N24" s="216"/>
      <c r="O24" s="214" t="str">
        <f>IF(G24="","",SUM(確認表!AJ27))</f>
        <v/>
      </c>
      <c r="P24" s="215"/>
      <c r="Q24" s="215"/>
      <c r="R24" s="216"/>
      <c r="S24" s="217" t="str">
        <f t="shared" si="0"/>
        <v/>
      </c>
      <c r="T24" s="218"/>
      <c r="U24" s="218"/>
      <c r="V24" s="219"/>
      <c r="W24" s="232"/>
      <c r="X24" s="233"/>
      <c r="Y24" s="233"/>
      <c r="Z24" s="234"/>
    </row>
    <row r="25" spans="2:26" ht="21" customHeight="1" x14ac:dyDescent="0.15">
      <c r="B25" s="208"/>
      <c r="C25" s="209"/>
      <c r="D25" s="209"/>
      <c r="E25" s="209"/>
      <c r="F25" s="210"/>
      <c r="G25" s="125"/>
      <c r="H25" s="126"/>
      <c r="I25" s="126"/>
      <c r="J25" s="127"/>
      <c r="K25" s="214" t="str">
        <f>IF(G25="","",SUM(確認表!AJ28))</f>
        <v/>
      </c>
      <c r="L25" s="215"/>
      <c r="M25" s="215"/>
      <c r="N25" s="216"/>
      <c r="O25" s="214" t="str">
        <f>IF(G25="","",SUM(確認表!AJ29))</f>
        <v/>
      </c>
      <c r="P25" s="215"/>
      <c r="Q25" s="215"/>
      <c r="R25" s="216"/>
      <c r="S25" s="217" t="str">
        <f t="shared" si="0"/>
        <v/>
      </c>
      <c r="T25" s="218"/>
      <c r="U25" s="218"/>
      <c r="V25" s="219"/>
      <c r="W25" s="232"/>
      <c r="X25" s="233"/>
      <c r="Y25" s="233"/>
      <c r="Z25" s="234"/>
    </row>
    <row r="26" spans="2:26" ht="21" customHeight="1" x14ac:dyDescent="0.15">
      <c r="B26" s="208"/>
      <c r="C26" s="209"/>
      <c r="D26" s="209"/>
      <c r="E26" s="209"/>
      <c r="F26" s="210"/>
      <c r="G26" s="125"/>
      <c r="H26" s="126"/>
      <c r="I26" s="126"/>
      <c r="J26" s="127"/>
      <c r="K26" s="214" t="str">
        <f>IF(G26="","",SUM(確認表!AJ30))</f>
        <v/>
      </c>
      <c r="L26" s="215"/>
      <c r="M26" s="215"/>
      <c r="N26" s="216"/>
      <c r="O26" s="214" t="str">
        <f>IF(G26="","",SUM(確認表!AJ31))</f>
        <v/>
      </c>
      <c r="P26" s="215"/>
      <c r="Q26" s="215"/>
      <c r="R26" s="216"/>
      <c r="S26" s="217" t="str">
        <f t="shared" si="0"/>
        <v/>
      </c>
      <c r="T26" s="218"/>
      <c r="U26" s="218"/>
      <c r="V26" s="219"/>
      <c r="W26" s="232"/>
      <c r="X26" s="233"/>
      <c r="Y26" s="233"/>
      <c r="Z26" s="234"/>
    </row>
    <row r="27" spans="2:26" ht="21" customHeight="1" x14ac:dyDescent="0.15">
      <c r="B27" s="208"/>
      <c r="C27" s="209"/>
      <c r="D27" s="209"/>
      <c r="E27" s="209"/>
      <c r="F27" s="210"/>
      <c r="G27" s="125"/>
      <c r="H27" s="126"/>
      <c r="I27" s="126"/>
      <c r="J27" s="127"/>
      <c r="K27" s="214" t="str">
        <f>IF(G27="","",SUM(確認表!AJ32))</f>
        <v/>
      </c>
      <c r="L27" s="215"/>
      <c r="M27" s="215"/>
      <c r="N27" s="216"/>
      <c r="O27" s="214" t="str">
        <f>IF(G27="","",SUM(確認表!AJ33))</f>
        <v/>
      </c>
      <c r="P27" s="215"/>
      <c r="Q27" s="215"/>
      <c r="R27" s="216"/>
      <c r="S27" s="217" t="str">
        <f t="shared" si="0"/>
        <v/>
      </c>
      <c r="T27" s="218"/>
      <c r="U27" s="218"/>
      <c r="V27" s="219"/>
      <c r="W27" s="232"/>
      <c r="X27" s="233"/>
      <c r="Y27" s="233"/>
      <c r="Z27" s="234"/>
    </row>
    <row r="28" spans="2:26" ht="21" customHeight="1" x14ac:dyDescent="0.15">
      <c r="B28" s="208"/>
      <c r="C28" s="209"/>
      <c r="D28" s="209"/>
      <c r="E28" s="209"/>
      <c r="F28" s="210"/>
      <c r="G28" s="125"/>
      <c r="H28" s="126"/>
      <c r="I28" s="126"/>
      <c r="J28" s="127"/>
      <c r="K28" s="214" t="str">
        <f>IF(G28="","",SUM(確認表!AJ34))</f>
        <v/>
      </c>
      <c r="L28" s="215"/>
      <c r="M28" s="215"/>
      <c r="N28" s="216"/>
      <c r="O28" s="214" t="str">
        <f>IF(G28="","",SUM(確認表!AJ35))</f>
        <v/>
      </c>
      <c r="P28" s="215"/>
      <c r="Q28" s="215"/>
      <c r="R28" s="216"/>
      <c r="S28" s="217" t="str">
        <f t="shared" si="0"/>
        <v/>
      </c>
      <c r="T28" s="218"/>
      <c r="U28" s="218"/>
      <c r="V28" s="219"/>
      <c r="W28" s="232"/>
      <c r="X28" s="233"/>
      <c r="Y28" s="233"/>
      <c r="Z28" s="234"/>
    </row>
    <row r="29" spans="2:26" ht="21" customHeight="1" x14ac:dyDescent="0.15">
      <c r="B29" s="208"/>
      <c r="C29" s="209"/>
      <c r="D29" s="209"/>
      <c r="E29" s="209"/>
      <c r="F29" s="210"/>
      <c r="G29" s="125"/>
      <c r="H29" s="126"/>
      <c r="I29" s="126"/>
      <c r="J29" s="127"/>
      <c r="K29" s="214" t="str">
        <f>IF(G29="","",SUM(確認表!AJ36))</f>
        <v/>
      </c>
      <c r="L29" s="215"/>
      <c r="M29" s="215"/>
      <c r="N29" s="216"/>
      <c r="O29" s="214" t="str">
        <f>IF(G29="","",SUM(確認表!AJ37))</f>
        <v/>
      </c>
      <c r="P29" s="215"/>
      <c r="Q29" s="215"/>
      <c r="R29" s="216"/>
      <c r="S29" s="217" t="str">
        <f t="shared" si="0"/>
        <v/>
      </c>
      <c r="T29" s="218"/>
      <c r="U29" s="218"/>
      <c r="V29" s="219"/>
      <c r="W29" s="232"/>
      <c r="X29" s="233"/>
      <c r="Y29" s="233"/>
      <c r="Z29" s="234"/>
    </row>
    <row r="30" spans="2:26" ht="21" customHeight="1" x14ac:dyDescent="0.15">
      <c r="B30" s="208"/>
      <c r="C30" s="209"/>
      <c r="D30" s="209"/>
      <c r="E30" s="209"/>
      <c r="F30" s="210"/>
      <c r="G30" s="125"/>
      <c r="H30" s="126"/>
      <c r="I30" s="126"/>
      <c r="J30" s="127"/>
      <c r="K30" s="214" t="str">
        <f>IF(G30="","",SUM(確認表!AJ38))</f>
        <v/>
      </c>
      <c r="L30" s="215"/>
      <c r="M30" s="215"/>
      <c r="N30" s="216"/>
      <c r="O30" s="214" t="str">
        <f>IF(G30="","",SUM(確認表!AJ39))</f>
        <v/>
      </c>
      <c r="P30" s="215"/>
      <c r="Q30" s="215"/>
      <c r="R30" s="216"/>
      <c r="S30" s="217" t="str">
        <f t="shared" si="0"/>
        <v/>
      </c>
      <c r="T30" s="218"/>
      <c r="U30" s="218"/>
      <c r="V30" s="219"/>
      <c r="W30" s="232"/>
      <c r="X30" s="233"/>
      <c r="Y30" s="233"/>
      <c r="Z30" s="234"/>
    </row>
    <row r="31" spans="2:26" ht="21" customHeight="1" x14ac:dyDescent="0.15">
      <c r="B31" s="238"/>
      <c r="C31" s="239"/>
      <c r="D31" s="239"/>
      <c r="E31" s="239"/>
      <c r="F31" s="240"/>
      <c r="G31" s="241"/>
      <c r="H31" s="242"/>
      <c r="I31" s="242"/>
      <c r="J31" s="243"/>
      <c r="K31" s="214" t="str">
        <f>IF(G31="","",SUM(確認表!AJ40))</f>
        <v/>
      </c>
      <c r="L31" s="215"/>
      <c r="M31" s="215"/>
      <c r="N31" s="216"/>
      <c r="O31" s="214" t="str">
        <f>IF(G31="","",SUM(確認表!AJ41))</f>
        <v/>
      </c>
      <c r="P31" s="215"/>
      <c r="Q31" s="215"/>
      <c r="R31" s="216"/>
      <c r="S31" s="217" t="str">
        <f t="shared" si="0"/>
        <v/>
      </c>
      <c r="T31" s="218"/>
      <c r="U31" s="218"/>
      <c r="V31" s="219"/>
      <c r="W31" s="232"/>
      <c r="X31" s="233"/>
      <c r="Y31" s="233"/>
      <c r="Z31" s="234"/>
    </row>
    <row r="32" spans="2:26" ht="21" customHeight="1" x14ac:dyDescent="0.15">
      <c r="B32" s="238"/>
      <c r="C32" s="239"/>
      <c r="D32" s="239"/>
      <c r="E32" s="239"/>
      <c r="F32" s="240"/>
      <c r="G32" s="241"/>
      <c r="H32" s="242"/>
      <c r="I32" s="242"/>
      <c r="J32" s="243"/>
      <c r="K32" s="214" t="str">
        <f>IF(G32="","",SUM(確認表!AJ42))</f>
        <v/>
      </c>
      <c r="L32" s="215"/>
      <c r="M32" s="215"/>
      <c r="N32" s="216"/>
      <c r="O32" s="214" t="str">
        <f>IF(G32="","",SUM(確認表!AJ43))</f>
        <v/>
      </c>
      <c r="P32" s="215"/>
      <c r="Q32" s="215"/>
      <c r="R32" s="216"/>
      <c r="S32" s="217" t="str">
        <f t="shared" si="0"/>
        <v/>
      </c>
      <c r="T32" s="218"/>
      <c r="U32" s="218"/>
      <c r="V32" s="219"/>
      <c r="W32" s="232"/>
      <c r="X32" s="233"/>
      <c r="Y32" s="233"/>
      <c r="Z32" s="234"/>
    </row>
    <row r="33" spans="2:26" ht="21" customHeight="1" x14ac:dyDescent="0.15">
      <c r="B33" s="238"/>
      <c r="C33" s="239"/>
      <c r="D33" s="239"/>
      <c r="E33" s="239"/>
      <c r="F33" s="240"/>
      <c r="G33" s="241"/>
      <c r="H33" s="242"/>
      <c r="I33" s="242"/>
      <c r="J33" s="243"/>
      <c r="K33" s="214" t="str">
        <f>IF(G33="","",SUM(確認表!AJ44))</f>
        <v/>
      </c>
      <c r="L33" s="215"/>
      <c r="M33" s="215"/>
      <c r="N33" s="216"/>
      <c r="O33" s="214" t="str">
        <f>IF(G33="","",SUM(確認表!AJ45))</f>
        <v/>
      </c>
      <c r="P33" s="215"/>
      <c r="Q33" s="215"/>
      <c r="R33" s="216"/>
      <c r="S33" s="217" t="str">
        <f t="shared" si="0"/>
        <v/>
      </c>
      <c r="T33" s="218"/>
      <c r="U33" s="218"/>
      <c r="V33" s="219"/>
      <c r="W33" s="232"/>
      <c r="X33" s="233"/>
      <c r="Y33" s="233"/>
      <c r="Z33" s="234"/>
    </row>
    <row r="34" spans="2:26" ht="21" customHeight="1" x14ac:dyDescent="0.15">
      <c r="B34" s="238"/>
      <c r="C34" s="239"/>
      <c r="D34" s="239"/>
      <c r="E34" s="239"/>
      <c r="F34" s="240"/>
      <c r="G34" s="241"/>
      <c r="H34" s="242"/>
      <c r="I34" s="242"/>
      <c r="J34" s="243"/>
      <c r="K34" s="214" t="str">
        <f>IF(G34="","",SUM(確認表!AJ46))</f>
        <v/>
      </c>
      <c r="L34" s="215"/>
      <c r="M34" s="215"/>
      <c r="N34" s="216"/>
      <c r="O34" s="214" t="str">
        <f>IF(G34="","",SUM(確認表!AJ47))</f>
        <v/>
      </c>
      <c r="P34" s="215"/>
      <c r="Q34" s="215"/>
      <c r="R34" s="216"/>
      <c r="S34" s="217" t="str">
        <f t="shared" si="0"/>
        <v/>
      </c>
      <c r="T34" s="218"/>
      <c r="U34" s="218"/>
      <c r="V34" s="219"/>
      <c r="W34" s="232"/>
      <c r="X34" s="233"/>
      <c r="Y34" s="233"/>
      <c r="Z34" s="234"/>
    </row>
    <row r="35" spans="2:26" ht="21" customHeight="1" x14ac:dyDescent="0.15">
      <c r="B35" s="238"/>
      <c r="C35" s="239"/>
      <c r="D35" s="239"/>
      <c r="E35" s="239"/>
      <c r="F35" s="240"/>
      <c r="G35" s="241"/>
      <c r="H35" s="242"/>
      <c r="I35" s="242"/>
      <c r="J35" s="243"/>
      <c r="K35" s="214" t="str">
        <f>IF(G35="","",SUM(確認表!AJ48))</f>
        <v/>
      </c>
      <c r="L35" s="215"/>
      <c r="M35" s="215"/>
      <c r="N35" s="216"/>
      <c r="O35" s="214" t="str">
        <f>IF(G35="","",SUM(確認表!AJ49))</f>
        <v/>
      </c>
      <c r="P35" s="215"/>
      <c r="Q35" s="215"/>
      <c r="R35" s="216"/>
      <c r="S35" s="217" t="str">
        <f t="shared" si="0"/>
        <v/>
      </c>
      <c r="T35" s="218"/>
      <c r="U35" s="218"/>
      <c r="V35" s="219"/>
      <c r="W35" s="232"/>
      <c r="X35" s="233"/>
      <c r="Y35" s="233"/>
      <c r="Z35" s="234"/>
    </row>
    <row r="36" spans="2:26" ht="21" customHeight="1" x14ac:dyDescent="0.15">
      <c r="B36" s="238"/>
      <c r="C36" s="239"/>
      <c r="D36" s="239"/>
      <c r="E36" s="239"/>
      <c r="F36" s="240"/>
      <c r="G36" s="241"/>
      <c r="H36" s="242"/>
      <c r="I36" s="242"/>
      <c r="J36" s="243"/>
      <c r="K36" s="214" t="str">
        <f>IF(G36="","",SUM(確認表!AJ50))</f>
        <v/>
      </c>
      <c r="L36" s="215"/>
      <c r="M36" s="215"/>
      <c r="N36" s="216"/>
      <c r="O36" s="214" t="str">
        <f>IF(G36="","",SUM(確認表!AJ51))</f>
        <v/>
      </c>
      <c r="P36" s="215"/>
      <c r="Q36" s="215"/>
      <c r="R36" s="216"/>
      <c r="S36" s="217" t="str">
        <f t="shared" si="0"/>
        <v/>
      </c>
      <c r="T36" s="218"/>
      <c r="U36" s="218"/>
      <c r="V36" s="219"/>
      <c r="W36" s="232"/>
      <c r="X36" s="233"/>
      <c r="Y36" s="233"/>
      <c r="Z36" s="234"/>
    </row>
    <row r="37" spans="2:26" ht="21" customHeight="1" x14ac:dyDescent="0.15">
      <c r="B37" s="238"/>
      <c r="C37" s="239"/>
      <c r="D37" s="239"/>
      <c r="E37" s="239"/>
      <c r="F37" s="240"/>
      <c r="G37" s="241"/>
      <c r="H37" s="242"/>
      <c r="I37" s="242"/>
      <c r="J37" s="243"/>
      <c r="K37" s="214" t="str">
        <f>IF(G37="","",SUM(確認表!AJ52))</f>
        <v/>
      </c>
      <c r="L37" s="215"/>
      <c r="M37" s="215"/>
      <c r="N37" s="216"/>
      <c r="O37" s="214" t="str">
        <f>IF(G37="","",SUM(確認表!AJ53))</f>
        <v/>
      </c>
      <c r="P37" s="215"/>
      <c r="Q37" s="215"/>
      <c r="R37" s="216"/>
      <c r="S37" s="217" t="str">
        <f t="shared" si="0"/>
        <v/>
      </c>
      <c r="T37" s="218"/>
      <c r="U37" s="218"/>
      <c r="V37" s="219"/>
      <c r="W37" s="232"/>
      <c r="X37" s="233"/>
      <c r="Y37" s="233"/>
      <c r="Z37" s="234"/>
    </row>
    <row r="38" spans="2:26" ht="21" customHeight="1" x14ac:dyDescent="0.15">
      <c r="B38" s="238"/>
      <c r="C38" s="239"/>
      <c r="D38" s="239"/>
      <c r="E38" s="239"/>
      <c r="F38" s="240"/>
      <c r="G38" s="241"/>
      <c r="H38" s="242"/>
      <c r="I38" s="242"/>
      <c r="J38" s="243"/>
      <c r="K38" s="214" t="str">
        <f>IF(G38="","",SUM(確認表!AJ54))</f>
        <v/>
      </c>
      <c r="L38" s="215"/>
      <c r="M38" s="215"/>
      <c r="N38" s="216"/>
      <c r="O38" s="214" t="str">
        <f>IF(G38="","",SUM(確認表!AJ55))</f>
        <v/>
      </c>
      <c r="P38" s="215"/>
      <c r="Q38" s="215"/>
      <c r="R38" s="216"/>
      <c r="S38" s="217" t="str">
        <f t="shared" si="0"/>
        <v/>
      </c>
      <c r="T38" s="218"/>
      <c r="U38" s="218"/>
      <c r="V38" s="219"/>
      <c r="W38" s="232"/>
      <c r="X38" s="233"/>
      <c r="Y38" s="233"/>
      <c r="Z38" s="234"/>
    </row>
    <row r="39" spans="2:26" ht="21" customHeight="1" x14ac:dyDescent="0.15">
      <c r="B39" s="238"/>
      <c r="C39" s="239"/>
      <c r="D39" s="239"/>
      <c r="E39" s="239"/>
      <c r="F39" s="240"/>
      <c r="G39" s="241"/>
      <c r="H39" s="242"/>
      <c r="I39" s="242"/>
      <c r="J39" s="243"/>
      <c r="K39" s="214" t="str">
        <f>IF(G39="","",SUM(確認表!AJ56))</f>
        <v/>
      </c>
      <c r="L39" s="215"/>
      <c r="M39" s="215"/>
      <c r="N39" s="216"/>
      <c r="O39" s="214" t="str">
        <f>IF(G39="","",SUM(確認表!AJ57))</f>
        <v/>
      </c>
      <c r="P39" s="215"/>
      <c r="Q39" s="215"/>
      <c r="R39" s="216"/>
      <c r="S39" s="217" t="str">
        <f t="shared" si="0"/>
        <v/>
      </c>
      <c r="T39" s="218"/>
      <c r="U39" s="218"/>
      <c r="V39" s="219"/>
      <c r="W39" s="235"/>
      <c r="X39" s="236"/>
      <c r="Y39" s="236"/>
      <c r="Z39" s="237"/>
    </row>
    <row r="40" spans="2:26" ht="12" customHeight="1" x14ac:dyDescent="0.15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2:26" ht="15" customHeight="1" x14ac:dyDescent="0.15">
      <c r="B41" s="12" t="s">
        <v>31</v>
      </c>
    </row>
    <row r="42" spans="2:26" ht="15" customHeight="1" x14ac:dyDescent="0.15">
      <c r="B42" s="12" t="s">
        <v>33</v>
      </c>
    </row>
    <row r="43" spans="2:26" ht="15" customHeight="1" x14ac:dyDescent="0.15">
      <c r="B43" s="12" t="s">
        <v>37</v>
      </c>
    </row>
    <row r="44" spans="2:26" ht="15" customHeight="1" x14ac:dyDescent="0.15">
      <c r="B44" s="12" t="s">
        <v>34</v>
      </c>
    </row>
    <row r="45" spans="2:26" ht="15" customHeight="1" x14ac:dyDescent="0.15">
      <c r="B45" s="12" t="s">
        <v>35</v>
      </c>
    </row>
    <row r="46" spans="2:26" ht="15" customHeight="1" x14ac:dyDescent="0.15">
      <c r="B46" s="12" t="s">
        <v>38</v>
      </c>
    </row>
    <row r="47" spans="2:26" ht="15" customHeight="1" x14ac:dyDescent="0.15"/>
  </sheetData>
  <mergeCells count="157">
    <mergeCell ref="O7:R7"/>
    <mergeCell ref="T10:W10"/>
    <mergeCell ref="T11:W11"/>
    <mergeCell ref="O11:S11"/>
    <mergeCell ref="O10:S10"/>
    <mergeCell ref="X11:Z11"/>
    <mergeCell ref="T4:U4"/>
    <mergeCell ref="M6:N6"/>
    <mergeCell ref="M7:N7"/>
    <mergeCell ref="V4:Z4"/>
    <mergeCell ref="O6:Z6"/>
    <mergeCell ref="S7:Z7"/>
    <mergeCell ref="K11:N11"/>
    <mergeCell ref="F10:J10"/>
    <mergeCell ref="F11:J11"/>
    <mergeCell ref="B39:F39"/>
    <mergeCell ref="G39:J39"/>
    <mergeCell ref="K39:N39"/>
    <mergeCell ref="O39:R39"/>
    <mergeCell ref="S39:V39"/>
    <mergeCell ref="B38:F38"/>
    <mergeCell ref="G38:J38"/>
    <mergeCell ref="K38:N38"/>
    <mergeCell ref="O38:R38"/>
    <mergeCell ref="S38:V38"/>
    <mergeCell ref="B37:F37"/>
    <mergeCell ref="G37:J37"/>
    <mergeCell ref="K37:N37"/>
    <mergeCell ref="O37:R37"/>
    <mergeCell ref="S37:V37"/>
    <mergeCell ref="B36:F36"/>
    <mergeCell ref="G36:J36"/>
    <mergeCell ref="K36:N36"/>
    <mergeCell ref="O36:R36"/>
    <mergeCell ref="S36:V36"/>
    <mergeCell ref="B35:F35"/>
    <mergeCell ref="G35:J35"/>
    <mergeCell ref="K35:N35"/>
    <mergeCell ref="O35:R35"/>
    <mergeCell ref="S35:V35"/>
    <mergeCell ref="B34:F34"/>
    <mergeCell ref="G34:J34"/>
    <mergeCell ref="K34:N34"/>
    <mergeCell ref="O34:R34"/>
    <mergeCell ref="S34:V34"/>
    <mergeCell ref="B33:F33"/>
    <mergeCell ref="G33:J33"/>
    <mergeCell ref="K33:N33"/>
    <mergeCell ref="O33:R33"/>
    <mergeCell ref="S33:V33"/>
    <mergeCell ref="B32:F32"/>
    <mergeCell ref="G32:J32"/>
    <mergeCell ref="K32:N32"/>
    <mergeCell ref="O32:R32"/>
    <mergeCell ref="S32:V32"/>
    <mergeCell ref="B31:F31"/>
    <mergeCell ref="G31:J31"/>
    <mergeCell ref="K31:N31"/>
    <mergeCell ref="O31:R31"/>
    <mergeCell ref="S31:V31"/>
    <mergeCell ref="B9:E9"/>
    <mergeCell ref="F9:Z9"/>
    <mergeCell ref="K10:N10"/>
    <mergeCell ref="B10:E10"/>
    <mergeCell ref="B11:E11"/>
    <mergeCell ref="S15:V15"/>
    <mergeCell ref="S14:V14"/>
    <mergeCell ref="S13:V13"/>
    <mergeCell ref="W13:Z13"/>
    <mergeCell ref="W14:Z39"/>
    <mergeCell ref="S20:V20"/>
    <mergeCell ref="S19:V19"/>
    <mergeCell ref="S18:V18"/>
    <mergeCell ref="S17:V17"/>
    <mergeCell ref="S16:V16"/>
    <mergeCell ref="S25:V25"/>
    <mergeCell ref="S24:V24"/>
    <mergeCell ref="S23:V23"/>
    <mergeCell ref="S22:V22"/>
    <mergeCell ref="S21:V21"/>
    <mergeCell ref="S30:V30"/>
    <mergeCell ref="S29:V29"/>
    <mergeCell ref="S28:V28"/>
    <mergeCell ref="S27:V27"/>
    <mergeCell ref="S26:V26"/>
    <mergeCell ref="O17:R17"/>
    <mergeCell ref="O16:R16"/>
    <mergeCell ref="O15:R15"/>
    <mergeCell ref="O14:R14"/>
    <mergeCell ref="O13:R13"/>
    <mergeCell ref="K15:N15"/>
    <mergeCell ref="K14:N14"/>
    <mergeCell ref="K13:N13"/>
    <mergeCell ref="O21:R21"/>
    <mergeCell ref="O20:R20"/>
    <mergeCell ref="O19:R19"/>
    <mergeCell ref="O18:R18"/>
    <mergeCell ref="K21:N21"/>
    <mergeCell ref="K20:N20"/>
    <mergeCell ref="K19:N19"/>
    <mergeCell ref="K18:N18"/>
    <mergeCell ref="K17:N17"/>
    <mergeCell ref="K16:N16"/>
    <mergeCell ref="O30:R30"/>
    <mergeCell ref="O29:R29"/>
    <mergeCell ref="O28:R28"/>
    <mergeCell ref="O27:R27"/>
    <mergeCell ref="O26:R26"/>
    <mergeCell ref="O25:R25"/>
    <mergeCell ref="O24:R24"/>
    <mergeCell ref="O23:R23"/>
    <mergeCell ref="O22:R22"/>
    <mergeCell ref="K30:N30"/>
    <mergeCell ref="K29:N29"/>
    <mergeCell ref="K28:N28"/>
    <mergeCell ref="K27:N27"/>
    <mergeCell ref="K26:N26"/>
    <mergeCell ref="K25:N25"/>
    <mergeCell ref="K24:N24"/>
    <mergeCell ref="K23:N23"/>
    <mergeCell ref="K22:N22"/>
    <mergeCell ref="G17:J17"/>
    <mergeCell ref="G16:J16"/>
    <mergeCell ref="G15:J15"/>
    <mergeCell ref="G14:J14"/>
    <mergeCell ref="G13:J13"/>
    <mergeCell ref="B15:F15"/>
    <mergeCell ref="B14:F14"/>
    <mergeCell ref="B26:F26"/>
    <mergeCell ref="G30:J30"/>
    <mergeCell ref="G29:J29"/>
    <mergeCell ref="G28:J28"/>
    <mergeCell ref="G27:J27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13:F13"/>
    <mergeCell ref="B30:F30"/>
    <mergeCell ref="B29:F29"/>
    <mergeCell ref="B18:F18"/>
    <mergeCell ref="B17:F17"/>
    <mergeCell ref="B16:F16"/>
    <mergeCell ref="B28:F28"/>
    <mergeCell ref="B27:F27"/>
    <mergeCell ref="B25:F25"/>
    <mergeCell ref="B24:F24"/>
    <mergeCell ref="B23:F23"/>
    <mergeCell ref="B22:F22"/>
    <mergeCell ref="B21:F21"/>
    <mergeCell ref="B20:F20"/>
    <mergeCell ref="B19:F19"/>
  </mergeCells>
  <phoneticPr fontId="3"/>
  <dataValidations count="1">
    <dataValidation type="list" allowBlank="1" showInputMessage="1" prompt="プルダウンのリストから選択_x000a_もしくは手入力" sqref="O7:R7" xr:uid="{00000000-0002-0000-0200-000000000000}">
      <formula1>"現場代理人,主任技術者,監理技術者"</formula1>
    </dataValidation>
  </dataValidations>
  <pageMargins left="0.78740157480314965" right="0.59055118110236227" top="0.59055118110236227" bottom="0.39370078740157483" header="0.31496062992125984" footer="0.31496062992125984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N57"/>
  <sheetViews>
    <sheetView tabSelected="1" view="pageBreakPreview" zoomScale="85" zoomScaleNormal="100" zoomScaleSheetLayoutView="85" workbookViewId="0">
      <pane ySplit="5" topLeftCell="A6" activePane="bottomLeft" state="frozen"/>
      <selection activeCell="V4" sqref="V4:Z4"/>
      <selection pane="bottomLeft" activeCell="AM16" sqref="AM16"/>
    </sheetView>
  </sheetViews>
  <sheetFormatPr defaultRowHeight="12" x14ac:dyDescent="0.15"/>
  <cols>
    <col min="1" max="1" width="2.625" style="76" customWidth="1"/>
    <col min="2" max="2" width="12.625" style="76" customWidth="1"/>
    <col min="3" max="3" width="10.625" style="76" customWidth="1"/>
    <col min="4" max="4" width="9" style="77"/>
    <col min="5" max="13" width="5" style="77" customWidth="1"/>
    <col min="14" max="14" width="5.625" style="77" bestFit="1" customWidth="1"/>
    <col min="15" max="15" width="5.375" style="77" bestFit="1" customWidth="1"/>
    <col min="16" max="19" width="5" style="77" customWidth="1"/>
    <col min="20" max="20" width="5.625" style="77" bestFit="1" customWidth="1"/>
    <col min="21" max="28" width="5" style="77" customWidth="1"/>
    <col min="29" max="34" width="5.875" style="77" bestFit="1" customWidth="1"/>
    <col min="35" max="35" width="5.625" style="77" bestFit="1" customWidth="1"/>
    <col min="36" max="36" width="5" style="76" bestFit="1" customWidth="1"/>
    <col min="37" max="37" width="10.25" style="76" bestFit="1" customWidth="1"/>
    <col min="38" max="16384" width="9" style="76"/>
  </cols>
  <sheetData>
    <row r="1" spans="2:40" ht="18.75" x14ac:dyDescent="0.15">
      <c r="B1" s="75" t="s">
        <v>30</v>
      </c>
      <c r="E1" s="287"/>
      <c r="F1" s="288"/>
      <c r="H1" s="78" t="str">
        <f>"工 事 名："&amp;実績集計表!F9</f>
        <v>工 事 名：</v>
      </c>
      <c r="AM1" s="27">
        <f>YEAR(E1)</f>
        <v>1900</v>
      </c>
      <c r="AN1" s="28">
        <f>MONTH(E1)</f>
        <v>1</v>
      </c>
    </row>
    <row r="2" spans="2:40" x14ac:dyDescent="0.15">
      <c r="H2" s="78" t="str">
        <f>"受注者名："&amp;実績集計表!O6</f>
        <v>受注者名：</v>
      </c>
      <c r="AM2" s="79" t="s">
        <v>3</v>
      </c>
    </row>
    <row r="3" spans="2:40" ht="6" customHeight="1" thickBot="1" x14ac:dyDescent="0.2">
      <c r="H3" s="78"/>
    </row>
    <row r="4" spans="2:40" ht="15" customHeight="1" x14ac:dyDescent="0.15">
      <c r="B4" s="266" t="s">
        <v>10</v>
      </c>
      <c r="C4" s="202" t="s">
        <v>39</v>
      </c>
      <c r="D4" s="268"/>
      <c r="E4" s="80">
        <f>DATE(AM1,AN1,1)</f>
        <v>1</v>
      </c>
      <c r="F4" s="81">
        <f t="shared" ref="F4:AI4" si="0">IF(E4="","",IF(MONTH(E4+1)=$AN1,E4+1,""))</f>
        <v>2</v>
      </c>
      <c r="G4" s="81">
        <f t="shared" si="0"/>
        <v>3</v>
      </c>
      <c r="H4" s="81">
        <f t="shared" si="0"/>
        <v>4</v>
      </c>
      <c r="I4" s="81">
        <f t="shared" si="0"/>
        <v>5</v>
      </c>
      <c r="J4" s="81">
        <f t="shared" si="0"/>
        <v>6</v>
      </c>
      <c r="K4" s="81">
        <f t="shared" si="0"/>
        <v>7</v>
      </c>
      <c r="L4" s="81">
        <f t="shared" si="0"/>
        <v>8</v>
      </c>
      <c r="M4" s="81">
        <f t="shared" si="0"/>
        <v>9</v>
      </c>
      <c r="N4" s="81">
        <f t="shared" si="0"/>
        <v>10</v>
      </c>
      <c r="O4" s="81">
        <f t="shared" si="0"/>
        <v>11</v>
      </c>
      <c r="P4" s="81">
        <f t="shared" si="0"/>
        <v>12</v>
      </c>
      <c r="Q4" s="81">
        <f t="shared" si="0"/>
        <v>13</v>
      </c>
      <c r="R4" s="81">
        <f t="shared" si="0"/>
        <v>14</v>
      </c>
      <c r="S4" s="81">
        <f t="shared" si="0"/>
        <v>15</v>
      </c>
      <c r="T4" s="81">
        <f t="shared" si="0"/>
        <v>16</v>
      </c>
      <c r="U4" s="81">
        <f t="shared" si="0"/>
        <v>17</v>
      </c>
      <c r="V4" s="81">
        <f t="shared" si="0"/>
        <v>18</v>
      </c>
      <c r="W4" s="81">
        <f t="shared" si="0"/>
        <v>19</v>
      </c>
      <c r="X4" s="81">
        <f t="shared" si="0"/>
        <v>20</v>
      </c>
      <c r="Y4" s="81">
        <f t="shared" si="0"/>
        <v>21</v>
      </c>
      <c r="Z4" s="81">
        <f t="shared" si="0"/>
        <v>22</v>
      </c>
      <c r="AA4" s="81">
        <f t="shared" si="0"/>
        <v>23</v>
      </c>
      <c r="AB4" s="81">
        <f t="shared" si="0"/>
        <v>24</v>
      </c>
      <c r="AC4" s="81">
        <f t="shared" si="0"/>
        <v>25</v>
      </c>
      <c r="AD4" s="81">
        <f t="shared" si="0"/>
        <v>26</v>
      </c>
      <c r="AE4" s="81">
        <f t="shared" si="0"/>
        <v>27</v>
      </c>
      <c r="AF4" s="81">
        <f t="shared" si="0"/>
        <v>28</v>
      </c>
      <c r="AG4" s="81">
        <f t="shared" si="0"/>
        <v>29</v>
      </c>
      <c r="AH4" s="81">
        <f t="shared" si="0"/>
        <v>30</v>
      </c>
      <c r="AI4" s="81">
        <f t="shared" si="0"/>
        <v>31</v>
      </c>
      <c r="AJ4" s="270" t="s">
        <v>11</v>
      </c>
      <c r="AK4" s="264" t="s">
        <v>6</v>
      </c>
      <c r="AM4" s="82" t="s">
        <v>16</v>
      </c>
      <c r="AN4" s="82" t="s">
        <v>13</v>
      </c>
    </row>
    <row r="5" spans="2:40" ht="15" customHeight="1" thickBot="1" x14ac:dyDescent="0.2">
      <c r="B5" s="267"/>
      <c r="C5" s="203"/>
      <c r="D5" s="269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5"/>
      <c r="AJ5" s="271"/>
      <c r="AK5" s="265"/>
      <c r="AM5" s="82" t="s">
        <v>0</v>
      </c>
      <c r="AN5" s="82" t="s">
        <v>14</v>
      </c>
    </row>
    <row r="6" spans="2:40" ht="15" customHeight="1" x14ac:dyDescent="0.15">
      <c r="B6" s="272" t="str">
        <f>IF(実績集計表!B14="","",実績集計表!B14)</f>
        <v/>
      </c>
      <c r="C6" s="274" t="str">
        <f>IF(実績集計表!G14="","",実績集計表!G14)</f>
        <v/>
      </c>
      <c r="D6" s="86" t="s">
        <v>5</v>
      </c>
      <c r="E6" s="87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9"/>
      <c r="AI6" s="90"/>
      <c r="AJ6" s="91">
        <f>COUNTIF(E6:AI6,"■")</f>
        <v>0</v>
      </c>
      <c r="AK6" s="276" t="e">
        <f>AJ7/AJ6</f>
        <v>#DIV/0!</v>
      </c>
    </row>
    <row r="7" spans="2:40" ht="15" customHeight="1" x14ac:dyDescent="0.15">
      <c r="B7" s="273"/>
      <c r="C7" s="275"/>
      <c r="D7" s="92" t="s">
        <v>4</v>
      </c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5"/>
      <c r="AI7" s="96"/>
      <c r="AJ7" s="97">
        <f>COUNTIF(E7:AI7,"○")</f>
        <v>0</v>
      </c>
      <c r="AK7" s="277"/>
    </row>
    <row r="8" spans="2:40" ht="15" customHeight="1" x14ac:dyDescent="0.15">
      <c r="B8" s="278" t="str">
        <f>IF(実績集計表!B15="","",実績集計表!B15)</f>
        <v/>
      </c>
      <c r="C8" s="279" t="str">
        <f>IF(実績集計表!G15="","",実績集計表!G15)</f>
        <v/>
      </c>
      <c r="D8" s="98" t="s">
        <v>5</v>
      </c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1"/>
      <c r="AI8" s="102"/>
      <c r="AJ8" s="103">
        <f t="shared" ref="AJ8" si="1">COUNTIF(E8:AI8,"■")</f>
        <v>0</v>
      </c>
      <c r="AK8" s="277" t="e">
        <f>AJ9/AJ8</f>
        <v>#DIV/0!</v>
      </c>
    </row>
    <row r="9" spans="2:40" ht="15" customHeight="1" x14ac:dyDescent="0.15">
      <c r="B9" s="273"/>
      <c r="C9" s="275"/>
      <c r="D9" s="92" t="s">
        <v>4</v>
      </c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5"/>
      <c r="AI9" s="96"/>
      <c r="AJ9" s="97">
        <f t="shared" ref="AJ9" si="2">COUNTIF(E9:AI9,"○")</f>
        <v>0</v>
      </c>
      <c r="AK9" s="277"/>
    </row>
    <row r="10" spans="2:40" ht="15" customHeight="1" x14ac:dyDescent="0.15">
      <c r="B10" s="278" t="str">
        <f>IF(実績集計表!B16="","",実績集計表!B16)</f>
        <v/>
      </c>
      <c r="C10" s="279" t="str">
        <f>IF(実績集計表!G16="","",実績集計表!G16)</f>
        <v/>
      </c>
      <c r="D10" s="98" t="s">
        <v>5</v>
      </c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1"/>
      <c r="AI10" s="102"/>
      <c r="AJ10" s="103">
        <f t="shared" ref="AJ10" si="3">COUNTIF(E10:AI10,"■")</f>
        <v>0</v>
      </c>
      <c r="AK10" s="277" t="e">
        <f>AJ11/AJ10</f>
        <v>#DIV/0!</v>
      </c>
    </row>
    <row r="11" spans="2:40" ht="15" customHeight="1" x14ac:dyDescent="0.15">
      <c r="B11" s="273"/>
      <c r="C11" s="275"/>
      <c r="D11" s="92" t="s">
        <v>4</v>
      </c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5"/>
      <c r="AI11" s="96"/>
      <c r="AJ11" s="97">
        <f t="shared" ref="AJ11" si="4">COUNTIF(E11:AI11,"○")</f>
        <v>0</v>
      </c>
      <c r="AK11" s="277"/>
    </row>
    <row r="12" spans="2:40" ht="15" customHeight="1" x14ac:dyDescent="0.15">
      <c r="B12" s="278" t="str">
        <f>IF(実績集計表!B17="","",実績集計表!B17)</f>
        <v/>
      </c>
      <c r="C12" s="279" t="str">
        <f>IF(実績集計表!G17="","",実績集計表!G17)</f>
        <v/>
      </c>
      <c r="D12" s="98" t="s">
        <v>5</v>
      </c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1"/>
      <c r="AI12" s="102"/>
      <c r="AJ12" s="103">
        <f t="shared" ref="AJ12" si="5">COUNTIF(E12:AI12,"■")</f>
        <v>0</v>
      </c>
      <c r="AK12" s="277" t="e">
        <f>AJ13/AJ12</f>
        <v>#DIV/0!</v>
      </c>
    </row>
    <row r="13" spans="2:40" ht="15" customHeight="1" x14ac:dyDescent="0.15">
      <c r="B13" s="273"/>
      <c r="C13" s="275"/>
      <c r="D13" s="92" t="s">
        <v>4</v>
      </c>
      <c r="E13" s="9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5"/>
      <c r="AI13" s="96"/>
      <c r="AJ13" s="97">
        <f t="shared" ref="AJ13" si="6">COUNTIF(E13:AI13,"○")</f>
        <v>0</v>
      </c>
      <c r="AK13" s="277"/>
    </row>
    <row r="14" spans="2:40" ht="15" customHeight="1" x14ac:dyDescent="0.15">
      <c r="B14" s="278" t="str">
        <f>IF(実績集計表!B18="","",実績集計表!B18)</f>
        <v/>
      </c>
      <c r="C14" s="279" t="str">
        <f>IF(実績集計表!G18="","",実績集計表!G18)</f>
        <v/>
      </c>
      <c r="D14" s="98" t="s">
        <v>5</v>
      </c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1"/>
      <c r="AI14" s="102"/>
      <c r="AJ14" s="103">
        <f t="shared" ref="AJ14" si="7">COUNTIF(E14:AI14,"■")</f>
        <v>0</v>
      </c>
      <c r="AK14" s="277" t="e">
        <f>AJ15/AJ14</f>
        <v>#DIV/0!</v>
      </c>
    </row>
    <row r="15" spans="2:40" ht="15" customHeight="1" x14ac:dyDescent="0.15">
      <c r="B15" s="273"/>
      <c r="C15" s="275"/>
      <c r="D15" s="92" t="s">
        <v>4</v>
      </c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5"/>
      <c r="AI15" s="96"/>
      <c r="AJ15" s="97">
        <f t="shared" ref="AJ15" si="8">COUNTIF(E15:AI15,"○")</f>
        <v>0</v>
      </c>
      <c r="AK15" s="277"/>
    </row>
    <row r="16" spans="2:40" ht="15" customHeight="1" x14ac:dyDescent="0.15">
      <c r="B16" s="278" t="str">
        <f>IF(実績集計表!B19="","",実績集計表!B19)</f>
        <v/>
      </c>
      <c r="C16" s="279" t="str">
        <f>IF(実績集計表!G19="","",実績集計表!G19)</f>
        <v/>
      </c>
      <c r="D16" s="98" t="s">
        <v>5</v>
      </c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1"/>
      <c r="AI16" s="102"/>
      <c r="AJ16" s="103">
        <f t="shared" ref="AJ16" si="9">COUNTIF(E16:AI16,"■")</f>
        <v>0</v>
      </c>
      <c r="AK16" s="277" t="e">
        <f>AJ17/AJ16</f>
        <v>#DIV/0!</v>
      </c>
    </row>
    <row r="17" spans="2:37" ht="15" customHeight="1" x14ac:dyDescent="0.15">
      <c r="B17" s="280"/>
      <c r="C17" s="281"/>
      <c r="D17" s="104" t="s">
        <v>4</v>
      </c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7"/>
      <c r="AI17" s="108"/>
      <c r="AJ17" s="109">
        <f t="shared" ref="AJ17" si="10">COUNTIF(E17:AI17,"○")</f>
        <v>0</v>
      </c>
      <c r="AK17" s="282"/>
    </row>
    <row r="18" spans="2:37" ht="15" customHeight="1" x14ac:dyDescent="0.15">
      <c r="B18" s="278" t="str">
        <f>IF(実績集計表!B20="","",実績集計表!B20)</f>
        <v/>
      </c>
      <c r="C18" s="279" t="str">
        <f>IF(実績集計表!G20="","",実績集計表!G20)</f>
        <v/>
      </c>
      <c r="D18" s="98" t="s">
        <v>5</v>
      </c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  <c r="AI18" s="102"/>
      <c r="AJ18" s="103">
        <f t="shared" ref="AJ18" si="11">COUNTIF(E18:AI18,"■")</f>
        <v>0</v>
      </c>
      <c r="AK18" s="277" t="e">
        <f>AJ19/AJ18</f>
        <v>#DIV/0!</v>
      </c>
    </row>
    <row r="19" spans="2:37" ht="15" customHeight="1" x14ac:dyDescent="0.15">
      <c r="B19" s="273"/>
      <c r="C19" s="275"/>
      <c r="D19" s="92" t="s">
        <v>4</v>
      </c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96"/>
      <c r="AJ19" s="97">
        <f t="shared" ref="AJ19" si="12">COUNTIF(E19:AI19,"○")</f>
        <v>0</v>
      </c>
      <c r="AK19" s="277"/>
    </row>
    <row r="20" spans="2:37" ht="15" customHeight="1" x14ac:dyDescent="0.15">
      <c r="B20" s="278" t="str">
        <f>IF(実績集計表!B21="","",実績集計表!B21)</f>
        <v/>
      </c>
      <c r="C20" s="279" t="str">
        <f>IF(実績集計表!G21="","",実績集計表!G21)</f>
        <v/>
      </c>
      <c r="D20" s="98" t="s">
        <v>5</v>
      </c>
      <c r="E20" s="99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1"/>
      <c r="AI20" s="102"/>
      <c r="AJ20" s="103">
        <f t="shared" ref="AJ20" si="13">COUNTIF(E20:AI20,"■")</f>
        <v>0</v>
      </c>
      <c r="AK20" s="277" t="e">
        <f>AJ21/AJ20</f>
        <v>#DIV/0!</v>
      </c>
    </row>
    <row r="21" spans="2:37" ht="15" customHeight="1" x14ac:dyDescent="0.15">
      <c r="B21" s="273"/>
      <c r="C21" s="275"/>
      <c r="D21" s="92" t="s">
        <v>4</v>
      </c>
      <c r="E21" s="9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5"/>
      <c r="AI21" s="96"/>
      <c r="AJ21" s="97">
        <f t="shared" ref="AJ21" si="14">COUNTIF(E21:AI21,"○")</f>
        <v>0</v>
      </c>
      <c r="AK21" s="277"/>
    </row>
    <row r="22" spans="2:37" ht="15" customHeight="1" x14ac:dyDescent="0.15">
      <c r="B22" s="278" t="str">
        <f>IF(実績集計表!B22="","",実績集計表!B22)</f>
        <v/>
      </c>
      <c r="C22" s="279" t="str">
        <f>IF(実績集計表!G22="","",実績集計表!G22)</f>
        <v/>
      </c>
      <c r="D22" s="98" t="s">
        <v>5</v>
      </c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1"/>
      <c r="AI22" s="102"/>
      <c r="AJ22" s="103">
        <f t="shared" ref="AJ22" si="15">COUNTIF(E22:AI22,"■")</f>
        <v>0</v>
      </c>
      <c r="AK22" s="277" t="e">
        <f>AJ23/AJ22</f>
        <v>#DIV/0!</v>
      </c>
    </row>
    <row r="23" spans="2:37" ht="15" customHeight="1" x14ac:dyDescent="0.15">
      <c r="B23" s="273"/>
      <c r="C23" s="275"/>
      <c r="D23" s="92" t="s">
        <v>4</v>
      </c>
      <c r="E23" s="93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5"/>
      <c r="AI23" s="96"/>
      <c r="AJ23" s="97">
        <f t="shared" ref="AJ23" si="16">COUNTIF(E23:AI23,"○")</f>
        <v>0</v>
      </c>
      <c r="AK23" s="277"/>
    </row>
    <row r="24" spans="2:37" ht="15" customHeight="1" x14ac:dyDescent="0.15">
      <c r="B24" s="278" t="str">
        <f>IF(実績集計表!B23="","",実績集計表!B23)</f>
        <v/>
      </c>
      <c r="C24" s="279" t="str">
        <f>IF(実績集計表!G23="","",実績集計表!G23)</f>
        <v/>
      </c>
      <c r="D24" s="98" t="s">
        <v>5</v>
      </c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  <c r="AI24" s="102"/>
      <c r="AJ24" s="103">
        <f t="shared" ref="AJ24" si="17">COUNTIF(E24:AI24,"■")</f>
        <v>0</v>
      </c>
      <c r="AK24" s="277" t="e">
        <f>AJ25/AJ24</f>
        <v>#DIV/0!</v>
      </c>
    </row>
    <row r="25" spans="2:37" ht="15" customHeight="1" x14ac:dyDescent="0.15">
      <c r="B25" s="273"/>
      <c r="C25" s="275"/>
      <c r="D25" s="92" t="s">
        <v>4</v>
      </c>
      <c r="E25" s="93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5"/>
      <c r="AI25" s="96"/>
      <c r="AJ25" s="97">
        <f t="shared" ref="AJ25" si="18">COUNTIF(E25:AI25,"○")</f>
        <v>0</v>
      </c>
      <c r="AK25" s="277"/>
    </row>
    <row r="26" spans="2:37" ht="15" customHeight="1" x14ac:dyDescent="0.15">
      <c r="B26" s="278" t="str">
        <f>IF(実績集計表!B24="","",実績集計表!B24)</f>
        <v/>
      </c>
      <c r="C26" s="279" t="str">
        <f>IF(実績集計表!G24="","",実績集計表!G24)</f>
        <v/>
      </c>
      <c r="D26" s="98" t="s">
        <v>5</v>
      </c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  <c r="AI26" s="102"/>
      <c r="AJ26" s="103">
        <f t="shared" ref="AJ26" si="19">COUNTIF(E26:AI26,"■")</f>
        <v>0</v>
      </c>
      <c r="AK26" s="277" t="e">
        <f>AJ27/AJ26</f>
        <v>#DIV/0!</v>
      </c>
    </row>
    <row r="27" spans="2:37" ht="15" customHeight="1" x14ac:dyDescent="0.15">
      <c r="B27" s="273"/>
      <c r="C27" s="275"/>
      <c r="D27" s="92" t="s">
        <v>4</v>
      </c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5"/>
      <c r="AI27" s="96"/>
      <c r="AJ27" s="97">
        <f t="shared" ref="AJ27" si="20">COUNTIF(E27:AI27,"○")</f>
        <v>0</v>
      </c>
      <c r="AK27" s="277"/>
    </row>
    <row r="28" spans="2:37" ht="15" customHeight="1" x14ac:dyDescent="0.15">
      <c r="B28" s="278" t="str">
        <f>IF(実績集計表!B25="","",実績集計表!B25)</f>
        <v/>
      </c>
      <c r="C28" s="279" t="str">
        <f>IF(実績集計表!G25="","",実績集計表!G25)</f>
        <v/>
      </c>
      <c r="D28" s="98" t="s">
        <v>5</v>
      </c>
      <c r="E28" s="99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1"/>
      <c r="AI28" s="102"/>
      <c r="AJ28" s="103">
        <f t="shared" ref="AJ28" si="21">COUNTIF(E28:AI28,"■")</f>
        <v>0</v>
      </c>
      <c r="AK28" s="277" t="e">
        <f>AJ29/AJ28</f>
        <v>#DIV/0!</v>
      </c>
    </row>
    <row r="29" spans="2:37" ht="15" customHeight="1" x14ac:dyDescent="0.15">
      <c r="B29" s="273"/>
      <c r="C29" s="275"/>
      <c r="D29" s="92" t="s">
        <v>4</v>
      </c>
      <c r="E29" s="93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  <c r="AI29" s="96"/>
      <c r="AJ29" s="97">
        <f t="shared" ref="AJ29" si="22">COUNTIF(E29:AI29,"○")</f>
        <v>0</v>
      </c>
      <c r="AK29" s="277"/>
    </row>
    <row r="30" spans="2:37" ht="15" customHeight="1" x14ac:dyDescent="0.15">
      <c r="B30" s="280" t="str">
        <f>IF(実績集計表!B26="","",実績集計表!B26)</f>
        <v/>
      </c>
      <c r="C30" s="281" t="str">
        <f>IF(実績集計表!G26="","",実績集計表!G26)</f>
        <v/>
      </c>
      <c r="D30" s="110" t="s">
        <v>5</v>
      </c>
      <c r="E30" s="111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3"/>
      <c r="AI30" s="114"/>
      <c r="AJ30" s="115">
        <f t="shared" ref="AJ30" si="23">COUNTIF(E30:AI30,"■")</f>
        <v>0</v>
      </c>
      <c r="AK30" s="283" t="e">
        <f>AJ31/AJ30</f>
        <v>#DIV/0!</v>
      </c>
    </row>
    <row r="31" spans="2:37" ht="15" customHeight="1" x14ac:dyDescent="0.15">
      <c r="B31" s="273"/>
      <c r="C31" s="275"/>
      <c r="D31" s="92" t="s">
        <v>4</v>
      </c>
      <c r="E31" s="93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5"/>
      <c r="AI31" s="96"/>
      <c r="AJ31" s="97">
        <f t="shared" ref="AJ31" si="24">COUNTIF(E31:AI31,"○")</f>
        <v>0</v>
      </c>
      <c r="AK31" s="277"/>
    </row>
    <row r="32" spans="2:37" ht="15" customHeight="1" x14ac:dyDescent="0.15">
      <c r="B32" s="278" t="str">
        <f>IF(実績集計表!B27="","",実績集計表!B27)</f>
        <v/>
      </c>
      <c r="C32" s="279" t="str">
        <f>IF(実績集計表!G27="","",実績集計表!G27)</f>
        <v/>
      </c>
      <c r="D32" s="98" t="s">
        <v>5</v>
      </c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1"/>
      <c r="AI32" s="102"/>
      <c r="AJ32" s="103">
        <f t="shared" ref="AJ32" si="25">COUNTIF(E32:AI32,"■")</f>
        <v>0</v>
      </c>
      <c r="AK32" s="277" t="e">
        <f>AJ33/AJ32</f>
        <v>#DIV/0!</v>
      </c>
    </row>
    <row r="33" spans="2:37" ht="15" customHeight="1" x14ac:dyDescent="0.15">
      <c r="B33" s="273"/>
      <c r="C33" s="275"/>
      <c r="D33" s="92" t="s">
        <v>4</v>
      </c>
      <c r="E33" s="93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5"/>
      <c r="AI33" s="96"/>
      <c r="AJ33" s="97">
        <f t="shared" ref="AJ33" si="26">COUNTIF(E33:AI33,"○")</f>
        <v>0</v>
      </c>
      <c r="AK33" s="277"/>
    </row>
    <row r="34" spans="2:37" ht="15" customHeight="1" x14ac:dyDescent="0.15">
      <c r="B34" s="278" t="str">
        <f>IF(実績集計表!B28="","",実績集計表!B28)</f>
        <v/>
      </c>
      <c r="C34" s="279" t="str">
        <f>IF(実績集計表!G28="","",実績集計表!G28)</f>
        <v/>
      </c>
      <c r="D34" s="98" t="s">
        <v>5</v>
      </c>
      <c r="E34" s="99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102"/>
      <c r="AJ34" s="103">
        <f t="shared" ref="AJ34" si="27">COUNTIF(E34:AI34,"■")</f>
        <v>0</v>
      </c>
      <c r="AK34" s="277" t="e">
        <f>AJ35/AJ34</f>
        <v>#DIV/0!</v>
      </c>
    </row>
    <row r="35" spans="2:37" ht="15" customHeight="1" x14ac:dyDescent="0.15">
      <c r="B35" s="273"/>
      <c r="C35" s="275"/>
      <c r="D35" s="92" t="s">
        <v>4</v>
      </c>
      <c r="E35" s="93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5"/>
      <c r="AI35" s="96"/>
      <c r="AJ35" s="97">
        <f t="shared" ref="AJ35" si="28">COUNTIF(E35:AI35,"○")</f>
        <v>0</v>
      </c>
      <c r="AK35" s="277"/>
    </row>
    <row r="36" spans="2:37" ht="15" customHeight="1" x14ac:dyDescent="0.15">
      <c r="B36" s="278" t="str">
        <f>IF(実績集計表!B29="","",実績集計表!B29)</f>
        <v/>
      </c>
      <c r="C36" s="279" t="str">
        <f>IF(実績集計表!G29="","",実績集計表!G29)</f>
        <v/>
      </c>
      <c r="D36" s="98" t="s">
        <v>5</v>
      </c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  <c r="AI36" s="102"/>
      <c r="AJ36" s="103">
        <f t="shared" ref="AJ36" si="29">COUNTIF(E36:AI36,"■")</f>
        <v>0</v>
      </c>
      <c r="AK36" s="277" t="e">
        <f>AJ37/AJ36</f>
        <v>#DIV/0!</v>
      </c>
    </row>
    <row r="37" spans="2:37" ht="15" customHeight="1" x14ac:dyDescent="0.15">
      <c r="B37" s="273"/>
      <c r="C37" s="275"/>
      <c r="D37" s="92" t="s">
        <v>4</v>
      </c>
      <c r="E37" s="93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5"/>
      <c r="AI37" s="96"/>
      <c r="AJ37" s="97">
        <f t="shared" ref="AJ37" si="30">COUNTIF(E37:AI37,"○")</f>
        <v>0</v>
      </c>
      <c r="AK37" s="277"/>
    </row>
    <row r="38" spans="2:37" ht="15" customHeight="1" x14ac:dyDescent="0.15">
      <c r="B38" s="278" t="str">
        <f>IF(実績集計表!B30="","",実績集計表!B30)</f>
        <v/>
      </c>
      <c r="C38" s="279" t="str">
        <f>IF(実績集計表!G30="","",実績集計表!G30)</f>
        <v/>
      </c>
      <c r="D38" s="98" t="s">
        <v>5</v>
      </c>
      <c r="E38" s="99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1"/>
      <c r="AI38" s="102"/>
      <c r="AJ38" s="103">
        <f t="shared" ref="AJ38" si="31">COUNTIF(E38:AI38,"■")</f>
        <v>0</v>
      </c>
      <c r="AK38" s="277" t="e">
        <f>AJ39/AJ38</f>
        <v>#DIV/0!</v>
      </c>
    </row>
    <row r="39" spans="2:37" ht="15" customHeight="1" x14ac:dyDescent="0.15">
      <c r="B39" s="280"/>
      <c r="C39" s="281"/>
      <c r="D39" s="104" t="s">
        <v>4</v>
      </c>
      <c r="E39" s="105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7"/>
      <c r="AI39" s="108"/>
      <c r="AJ39" s="109">
        <f t="shared" ref="AJ39" si="32">COUNTIF(E39:AI39,"○")</f>
        <v>0</v>
      </c>
      <c r="AK39" s="282"/>
    </row>
    <row r="40" spans="2:37" ht="15" customHeight="1" x14ac:dyDescent="0.15">
      <c r="B40" s="278" t="str">
        <f>IF(実績集計表!B31="","",実績集計表!B31)</f>
        <v/>
      </c>
      <c r="C40" s="279" t="str">
        <f>IF(実績集計表!G31="","",実績集計表!G31)</f>
        <v/>
      </c>
      <c r="D40" s="98" t="s">
        <v>5</v>
      </c>
      <c r="E40" s="99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1"/>
      <c r="AI40" s="102"/>
      <c r="AJ40" s="103">
        <f t="shared" ref="AJ40" si="33">COUNTIF(E40:AI40,"■")</f>
        <v>0</v>
      </c>
      <c r="AK40" s="277" t="e">
        <f>AJ41/AJ40</f>
        <v>#DIV/0!</v>
      </c>
    </row>
    <row r="41" spans="2:37" ht="15" customHeight="1" x14ac:dyDescent="0.15">
      <c r="B41" s="273"/>
      <c r="C41" s="275"/>
      <c r="D41" s="92" t="s">
        <v>4</v>
      </c>
      <c r="E41" s="93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  <c r="AI41" s="96"/>
      <c r="AJ41" s="97">
        <f t="shared" ref="AJ41" si="34">COUNTIF(E41:AI41,"○")</f>
        <v>0</v>
      </c>
      <c r="AK41" s="277"/>
    </row>
    <row r="42" spans="2:37" ht="15" customHeight="1" x14ac:dyDescent="0.15">
      <c r="B42" s="278" t="str">
        <f>IF(実績集計表!B32="","",実績集計表!B32)</f>
        <v/>
      </c>
      <c r="C42" s="279" t="str">
        <f>IF(実績集計表!G32="","",実績集計表!G32)</f>
        <v/>
      </c>
      <c r="D42" s="98" t="s">
        <v>5</v>
      </c>
      <c r="E42" s="99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1"/>
      <c r="AI42" s="102"/>
      <c r="AJ42" s="103">
        <f t="shared" ref="AJ42" si="35">COUNTIF(E42:AI42,"■")</f>
        <v>0</v>
      </c>
      <c r="AK42" s="277" t="e">
        <f>AJ43/AJ42</f>
        <v>#DIV/0!</v>
      </c>
    </row>
    <row r="43" spans="2:37" ht="15" customHeight="1" x14ac:dyDescent="0.15">
      <c r="B43" s="273"/>
      <c r="C43" s="275"/>
      <c r="D43" s="92" t="s">
        <v>4</v>
      </c>
      <c r="E43" s="93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5"/>
      <c r="AI43" s="96"/>
      <c r="AJ43" s="97">
        <f t="shared" ref="AJ43" si="36">COUNTIF(E43:AI43,"○")</f>
        <v>0</v>
      </c>
      <c r="AK43" s="277"/>
    </row>
    <row r="44" spans="2:37" ht="15" customHeight="1" x14ac:dyDescent="0.15">
      <c r="B44" s="278" t="str">
        <f>IF(実績集計表!B33="","",実績集計表!B33)</f>
        <v/>
      </c>
      <c r="C44" s="279" t="str">
        <f>IF(実績集計表!G33="","",実績集計表!G33)</f>
        <v/>
      </c>
      <c r="D44" s="98" t="s">
        <v>5</v>
      </c>
      <c r="E44" s="99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1"/>
      <c r="AI44" s="102"/>
      <c r="AJ44" s="103">
        <f t="shared" ref="AJ44" si="37">COUNTIF(E44:AI44,"■")</f>
        <v>0</v>
      </c>
      <c r="AK44" s="277" t="e">
        <f>AJ45/AJ44</f>
        <v>#DIV/0!</v>
      </c>
    </row>
    <row r="45" spans="2:37" ht="15" customHeight="1" x14ac:dyDescent="0.15">
      <c r="B45" s="273"/>
      <c r="C45" s="275"/>
      <c r="D45" s="92" t="s">
        <v>4</v>
      </c>
      <c r="E45" s="93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5"/>
      <c r="AI45" s="96"/>
      <c r="AJ45" s="97">
        <f t="shared" ref="AJ45" si="38">COUNTIF(E45:AI45,"○")</f>
        <v>0</v>
      </c>
      <c r="AK45" s="277"/>
    </row>
    <row r="46" spans="2:37" ht="15" customHeight="1" x14ac:dyDescent="0.15">
      <c r="B46" s="278" t="str">
        <f>IF(実績集計表!B34="","",実績集計表!B34)</f>
        <v/>
      </c>
      <c r="C46" s="279" t="str">
        <f>IF(実績集計表!G34="","",実績集計表!G34)</f>
        <v/>
      </c>
      <c r="D46" s="98" t="s">
        <v>5</v>
      </c>
      <c r="E46" s="99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1"/>
      <c r="AI46" s="102"/>
      <c r="AJ46" s="103">
        <f t="shared" ref="AJ46" si="39">COUNTIF(E46:AI46,"■")</f>
        <v>0</v>
      </c>
      <c r="AK46" s="277" t="e">
        <f>AJ47/AJ46</f>
        <v>#DIV/0!</v>
      </c>
    </row>
    <row r="47" spans="2:37" ht="15" customHeight="1" x14ac:dyDescent="0.15">
      <c r="B47" s="273"/>
      <c r="C47" s="275"/>
      <c r="D47" s="92" t="s">
        <v>4</v>
      </c>
      <c r="E47" s="93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5"/>
      <c r="AI47" s="96"/>
      <c r="AJ47" s="97">
        <f t="shared" ref="AJ47" si="40">COUNTIF(E47:AI47,"○")</f>
        <v>0</v>
      </c>
      <c r="AK47" s="277"/>
    </row>
    <row r="48" spans="2:37" ht="15" customHeight="1" x14ac:dyDescent="0.15">
      <c r="B48" s="278" t="str">
        <f>IF(実績集計表!B35="","",実績集計表!B35)</f>
        <v/>
      </c>
      <c r="C48" s="279" t="str">
        <f>IF(実績集計表!G35="","",実績集計表!G35)</f>
        <v/>
      </c>
      <c r="D48" s="98" t="s">
        <v>5</v>
      </c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1"/>
      <c r="AI48" s="102"/>
      <c r="AJ48" s="103">
        <f t="shared" ref="AJ48" si="41">COUNTIF(E48:AI48,"■")</f>
        <v>0</v>
      </c>
      <c r="AK48" s="277" t="e">
        <f>AJ49/AJ48</f>
        <v>#DIV/0!</v>
      </c>
    </row>
    <row r="49" spans="2:37" ht="15" customHeight="1" x14ac:dyDescent="0.15">
      <c r="B49" s="273"/>
      <c r="C49" s="275"/>
      <c r="D49" s="92" t="s">
        <v>4</v>
      </c>
      <c r="E49" s="93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5"/>
      <c r="AI49" s="96"/>
      <c r="AJ49" s="97">
        <f t="shared" ref="AJ49" si="42">COUNTIF(E49:AI49,"○")</f>
        <v>0</v>
      </c>
      <c r="AK49" s="277"/>
    </row>
    <row r="50" spans="2:37" ht="15" customHeight="1" x14ac:dyDescent="0.15">
      <c r="B50" s="278" t="str">
        <f>IF(実績集計表!B36="","",実績集計表!B36)</f>
        <v/>
      </c>
      <c r="C50" s="279" t="str">
        <f>IF(実績集計表!G36="","",実績集計表!G36)</f>
        <v/>
      </c>
      <c r="D50" s="98" t="s">
        <v>5</v>
      </c>
      <c r="E50" s="99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1"/>
      <c r="AI50" s="102"/>
      <c r="AJ50" s="103">
        <f t="shared" ref="AJ50" si="43">COUNTIF(E50:AI50,"■")</f>
        <v>0</v>
      </c>
      <c r="AK50" s="277" t="e">
        <f>AJ51/AJ50</f>
        <v>#DIV/0!</v>
      </c>
    </row>
    <row r="51" spans="2:37" ht="15" customHeight="1" x14ac:dyDescent="0.15">
      <c r="B51" s="273"/>
      <c r="C51" s="275"/>
      <c r="D51" s="92" t="s">
        <v>4</v>
      </c>
      <c r="E51" s="93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5"/>
      <c r="AI51" s="96"/>
      <c r="AJ51" s="97">
        <f t="shared" ref="AJ51" si="44">COUNTIF(E51:AI51,"○")</f>
        <v>0</v>
      </c>
      <c r="AK51" s="277"/>
    </row>
    <row r="52" spans="2:37" ht="15" customHeight="1" x14ac:dyDescent="0.15">
      <c r="B52" s="278" t="str">
        <f>IF(実績集計表!B37="","",実績集計表!B37)</f>
        <v/>
      </c>
      <c r="C52" s="279" t="str">
        <f>IF(実績集計表!G37="","",実績集計表!G37)</f>
        <v/>
      </c>
      <c r="D52" s="98" t="s">
        <v>5</v>
      </c>
      <c r="E52" s="99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1"/>
      <c r="AI52" s="102"/>
      <c r="AJ52" s="103">
        <f t="shared" ref="AJ52" si="45">COUNTIF(E52:AI52,"■")</f>
        <v>0</v>
      </c>
      <c r="AK52" s="277" t="e">
        <f>AJ53/AJ52</f>
        <v>#DIV/0!</v>
      </c>
    </row>
    <row r="53" spans="2:37" ht="15" customHeight="1" x14ac:dyDescent="0.15">
      <c r="B53" s="273"/>
      <c r="C53" s="275"/>
      <c r="D53" s="92" t="s">
        <v>4</v>
      </c>
      <c r="E53" s="93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5"/>
      <c r="AI53" s="96"/>
      <c r="AJ53" s="97">
        <f t="shared" ref="AJ53" si="46">COUNTIF(E53:AI53,"○")</f>
        <v>0</v>
      </c>
      <c r="AK53" s="277"/>
    </row>
    <row r="54" spans="2:37" ht="15" customHeight="1" x14ac:dyDescent="0.15">
      <c r="B54" s="278" t="str">
        <f>IF(実績集計表!B38="","",実績集計表!B38)</f>
        <v/>
      </c>
      <c r="C54" s="279" t="str">
        <f>IF(実績集計表!G38="","",実績集計表!G38)</f>
        <v/>
      </c>
      <c r="D54" s="98" t="s">
        <v>5</v>
      </c>
      <c r="E54" s="99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1"/>
      <c r="AI54" s="102"/>
      <c r="AJ54" s="103">
        <f t="shared" ref="AJ54" si="47">COUNTIF(E54:AI54,"■")</f>
        <v>0</v>
      </c>
      <c r="AK54" s="277" t="e">
        <f>AJ55/AJ54</f>
        <v>#DIV/0!</v>
      </c>
    </row>
    <row r="55" spans="2:37" ht="15" customHeight="1" x14ac:dyDescent="0.15">
      <c r="B55" s="273"/>
      <c r="C55" s="275"/>
      <c r="D55" s="92" t="s">
        <v>4</v>
      </c>
      <c r="E55" s="93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5"/>
      <c r="AI55" s="96"/>
      <c r="AJ55" s="97">
        <f t="shared" ref="AJ55" si="48">COUNTIF(E55:AI55,"○")</f>
        <v>0</v>
      </c>
      <c r="AK55" s="277"/>
    </row>
    <row r="56" spans="2:37" ht="15" customHeight="1" x14ac:dyDescent="0.15">
      <c r="B56" s="278" t="str">
        <f>IF(実績集計表!B39="","",実績集計表!B39)</f>
        <v/>
      </c>
      <c r="C56" s="279" t="str">
        <f>IF(実績集計表!G39="","",実績集計表!G39)</f>
        <v/>
      </c>
      <c r="D56" s="98" t="s">
        <v>5</v>
      </c>
      <c r="E56" s="99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1"/>
      <c r="AI56" s="102"/>
      <c r="AJ56" s="103">
        <f t="shared" ref="AJ56" si="49">COUNTIF(E56:AI56,"■")</f>
        <v>0</v>
      </c>
      <c r="AK56" s="277" t="e">
        <f>AJ57/AJ56</f>
        <v>#DIV/0!</v>
      </c>
    </row>
    <row r="57" spans="2:37" ht="15" customHeight="1" thickBot="1" x14ac:dyDescent="0.2">
      <c r="B57" s="284"/>
      <c r="C57" s="285"/>
      <c r="D57" s="116" t="s">
        <v>4</v>
      </c>
      <c r="E57" s="117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9"/>
      <c r="AI57" s="120"/>
      <c r="AJ57" s="121">
        <f t="shared" ref="AJ57" si="50">COUNTIF(E57:AI57,"○")</f>
        <v>0</v>
      </c>
      <c r="AK57" s="286"/>
    </row>
  </sheetData>
  <mergeCells count="84">
    <mergeCell ref="E1:F1"/>
    <mergeCell ref="C46:C47"/>
    <mergeCell ref="AK46:AK47"/>
    <mergeCell ref="B48:B49"/>
    <mergeCell ref="C48:C49"/>
    <mergeCell ref="AK48:AK49"/>
    <mergeCell ref="B40:B41"/>
    <mergeCell ref="C40:C41"/>
    <mergeCell ref="AK40:AK41"/>
    <mergeCell ref="B42:B43"/>
    <mergeCell ref="C42:C43"/>
    <mergeCell ref="AK42:AK43"/>
    <mergeCell ref="B38:B39"/>
    <mergeCell ref="C38:C39"/>
    <mergeCell ref="AK38:AK39"/>
    <mergeCell ref="B34:B35"/>
    <mergeCell ref="B56:B57"/>
    <mergeCell ref="C56:C57"/>
    <mergeCell ref="AK56:AK57"/>
    <mergeCell ref="B44:B45"/>
    <mergeCell ref="C44:C45"/>
    <mergeCell ref="AK44:AK45"/>
    <mergeCell ref="B52:B53"/>
    <mergeCell ref="C52:C53"/>
    <mergeCell ref="AK52:AK53"/>
    <mergeCell ref="B54:B55"/>
    <mergeCell ref="C54:C55"/>
    <mergeCell ref="AK54:AK55"/>
    <mergeCell ref="B46:B47"/>
    <mergeCell ref="B50:B51"/>
    <mergeCell ref="C50:C51"/>
    <mergeCell ref="AK50:AK51"/>
    <mergeCell ref="C34:C35"/>
    <mergeCell ref="AK34:AK35"/>
    <mergeCell ref="B36:B37"/>
    <mergeCell ref="C36:C37"/>
    <mergeCell ref="AK36:AK37"/>
    <mergeCell ref="B30:B31"/>
    <mergeCell ref="C30:C31"/>
    <mergeCell ref="AK30:AK31"/>
    <mergeCell ref="B32:B33"/>
    <mergeCell ref="C32:C33"/>
    <mergeCell ref="AK32:AK33"/>
    <mergeCell ref="B26:B27"/>
    <mergeCell ref="C26:C27"/>
    <mergeCell ref="AK26:AK27"/>
    <mergeCell ref="B28:B29"/>
    <mergeCell ref="C28:C29"/>
    <mergeCell ref="AK28:AK29"/>
    <mergeCell ref="B22:B23"/>
    <mergeCell ref="C22:C23"/>
    <mergeCell ref="AK22:AK23"/>
    <mergeCell ref="B24:B25"/>
    <mergeCell ref="C24:C25"/>
    <mergeCell ref="AK24:AK25"/>
    <mergeCell ref="B18:B19"/>
    <mergeCell ref="C18:C19"/>
    <mergeCell ref="AK18:AK19"/>
    <mergeCell ref="B20:B21"/>
    <mergeCell ref="C20:C21"/>
    <mergeCell ref="AK20:AK21"/>
    <mergeCell ref="B14:B15"/>
    <mergeCell ref="C14:C15"/>
    <mergeCell ref="AK14:AK15"/>
    <mergeCell ref="B16:B17"/>
    <mergeCell ref="C16:C17"/>
    <mergeCell ref="AK16:AK17"/>
    <mergeCell ref="B10:B11"/>
    <mergeCell ref="C10:C11"/>
    <mergeCell ref="AK10:AK11"/>
    <mergeCell ref="B12:B13"/>
    <mergeCell ref="C12:C13"/>
    <mergeCell ref="AK12:AK13"/>
    <mergeCell ref="B6:B7"/>
    <mergeCell ref="C6:C7"/>
    <mergeCell ref="AK6:AK7"/>
    <mergeCell ref="B8:B9"/>
    <mergeCell ref="C8:C9"/>
    <mergeCell ref="AK8:AK9"/>
    <mergeCell ref="AK4:AK5"/>
    <mergeCell ref="B4:B5"/>
    <mergeCell ref="C4:C5"/>
    <mergeCell ref="D4:D5"/>
    <mergeCell ref="AJ4:AJ5"/>
  </mergeCells>
  <phoneticPr fontId="3"/>
  <conditionalFormatting sqref="E6:AI57">
    <cfRule type="expression" dxfId="0" priority="1">
      <formula>OR(E$5="(土)",E$5="(日)")</formula>
    </cfRule>
  </conditionalFormatting>
  <dataValidations count="2">
    <dataValidation type="list" showInputMessage="1" sqref="E7:AI7 E47:AI47 E49:AI49 E51:AI51 E45:AI45 E53:AI53 E55:AI55 E41:AI41 E39:AI39 E43:AI43 E57:AI57 E35:AI35 E33:AI33 E31:AI31 E37:AI37 E21:AI21 E25:AI25 E27:AI27 E11:AI11 E15:AI15 E9:AI9 E29:AI29 E13:AI13 E19:AI19 E17:AI17 E23:AI23" xr:uid="{00000000-0002-0000-0300-000000000000}">
      <formula1>$AN$5:$AN$5</formula1>
    </dataValidation>
    <dataValidation type="list" showInputMessage="1" sqref="E6:AI6 E48:AI48 E46:AI46 E50:AI50 E52:AI52 E54:AI54 E42:AI42 E40:AI40 E44:AI44 E56:AI56 E36:AI36 E34:AI34 E32:AI32 E38:AI38 E22:AI22 E24:AI24 E26:AI26 E12:AI12 E14:AI14 E10:AI10 E30:AI30 E28:AI28 E20:AI20 E18:AI18 E16:AI16 E8:AI8" xr:uid="{00000000-0002-0000-0300-000001000000}">
      <formula1>$AM$5:$AM$5</formula1>
    </dataValidation>
  </dataValidations>
  <pageMargins left="0.51181102362204722" right="0.39370078740157483" top="0.59055118110236227" bottom="0.19685039370078741" header="0.31496062992125984" footer="0.11811023622047245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実績集計表【作成例】</vt:lpstr>
      <vt:lpstr>確認表【作成例】</vt:lpstr>
      <vt:lpstr>実績集計表</vt:lpstr>
      <vt:lpstr>確認表</vt:lpstr>
      <vt:lpstr>確認表!Print_Area</vt:lpstr>
      <vt:lpstr>確認表【作成例】!Print_Area</vt:lpstr>
      <vt:lpstr>実績集計表!Print_Area</vt:lpstr>
      <vt:lpstr>実績集計表【作成例】!Print_Area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2026-03-09T04:24:16Z</dcterms:modified>
</cp:coreProperties>
</file>