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365" tabRatio="90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<sst xmlns="http://schemas.openxmlformats.org/spreadsheetml/2006/main" xmlns:r="http://schemas.openxmlformats.org/officeDocument/2006/relationships" count="556" uniqueCount="556">
  <si>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</si>
  <si>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</si>
  <si>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</si>
  <si>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</si>
  <si>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</si>
  <si>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</si>
  <si>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</si>
  <si>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</si>
  <si>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</si>
  <si>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</si>
  <si>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</si>
  <si>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</si>
  <si>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</si>
  <si>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</si>
  <si>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</si>
  <si>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</si>
  <si>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</si>
  <si>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</si>
  <si>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</si>
  <si>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</si>
  <si>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</si>
  <si>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</si>
  <si>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</si>
  <si>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</si>
  <si>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</si>
  <si>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</si>
  <si>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</si>
  <si>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</si>
  <si>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</si>
  <si>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</si>
  <si>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</si>
  <si>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</si>
  <si>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</si>
  <si>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</si>
  <si>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</si>
  <si>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</si>
  <si>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</si>
  <si>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</si>
  <si>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</si>
  <si>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</si>
  <si>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</si>
  <si>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</si>
  <si>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</si>
  <si>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</si>
  <si>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</si>
  <si>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</si>
  <si>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</si>
  <si>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</si>
  <si>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</si>
  <si>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</si>
  <si>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</si>
  <si>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</si>
  <si>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</si>
  <si>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</si>
  <si>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</si>
  <si>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</si>
  <si>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</si>
  <si>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</si>
  <si>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</si>
  <si>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</si>
  <si>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</si>
  <si>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</si>
  <si>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</si>
  <si>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</si>
  <si>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</si>
  <si>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</si>
  <si>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</si>
  <si>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</si>
  <si>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</si>
  <si>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</si>
  <si>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</si>
  <si>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</si>
  <si>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</si>
  <si>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</si>
  <si>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</si>
  <si>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</si>
  <si>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</si>
  <si>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</si>
  <si>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</si>
  <si>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</si>
  <si>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</si>
  <si>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</si>
  <si>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</si>
  <si>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</si>
  <si>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</si>
  <si>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</si>
  <si>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</si>
  <si>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</si>
  <si>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</si>
  <si>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</si>
  <si>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</si>
  <si>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</si>
  <si>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</si>
  <si>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</si>
  <si>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</si>
  <si>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</si>
  <si>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</si>
  <si>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</si>
  <si>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</si>
  <si>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</si>
  <si>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</si>
  <si>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</si>
  <si>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</si>
  <si>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</si>
  <si>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</si>
  <si>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</si>
  <si>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</si>
  <si>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介護保険事業会計</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</si>
  <si>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</si>
  <si>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</si>
  <si>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</si>
  <si>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</si>
  <si>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</si>
  <si>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</si>
  <si>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</si>
  <si>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</si>
  <si>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</si>
  <si>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</si>
  <si>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</si>
  <si>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</si>
  <si>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</si>
  <si>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</si>
  <si>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</si>
  <si>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</si>
  <si>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</si>
  <si>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</si>
  <si>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</si>
  <si>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</si>
  <si>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</si>
  <si>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</si>
  <si>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</si>
  <si>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</si>
  <si>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</si>
  <si>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</si>
  <si>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</si>
  <si>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</si>
  <si>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</si>
  <si>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徳島県</t>
  </si>
  <si>
    <t>　うち補助</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</si>
  <si>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</si>
  <si>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</si>
  <si>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Ⅱ－２</t>
  </si>
  <si>
    <t>　うち臨時財政対策債</t>
  </si>
  <si>
    <t>歳入合計</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</si>
  <si>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</si>
  <si>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</si>
  <si>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</si>
  <si>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</si>
  <si>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</si>
  <si>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</si>
  <si>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</si>
  <si>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</si>
  <si>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</si>
  <si>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住宅新築資金等貸付事業会計</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</si>
  <si>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</si>
  <si>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</si>
  <si>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</si>
  <si>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</si>
  <si>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徳島県後期高齢者医療広域連合(一般会計)</t>
    <rPh sb="0" eb="3">
      <t>トクシマケン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3"/>
  </si>
  <si>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</si>
  <si>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</si>
  <si>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</si>
  <si>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</si>
  <si>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阿南市</t>
  </si>
  <si>
    <t>地方交付税種地</t>
    <rPh sb="0" eb="2">
      <t>チホウ</t>
    </rPh>
    <rPh sb="2" eb="5">
      <t>コウフゼイ</t>
    </rPh>
    <rPh sb="5" eb="6">
      <t>シュ</t>
    </rPh>
    <rPh sb="6" eb="7">
      <t>チ</t>
    </rPh>
    <phoneticPr fontId="33"/>
  </si>
  <si>
    <t>徳島県阿南市</t>
  </si>
  <si>
    <t>1-2</t>
  </si>
  <si>
    <t>歳入歳出差引</t>
  </si>
  <si>
    <t>(　参考　）</t>
    <rPh sb="2" eb="4">
      <t>サンコウ</t>
    </rPh>
    <phoneticPr fontId="33"/>
  </si>
  <si>
    <t>▲ 2.73</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</si>
  <si>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</si>
  <si>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</si>
  <si>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</si>
  <si>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</si>
  <si>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</si>
  <si>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</si>
  <si>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</si>
  <si>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</si>
  <si>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</si>
  <si>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</si>
  <si>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</si>
  <si>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t>日亜化学工業河川水質改良基金</t>
  </si>
  <si>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</si>
  <si>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</si>
  <si>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</si>
  <si>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</si>
  <si>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</si>
  <si>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</si>
  <si>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</si>
  <si>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</si>
  <si>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</si>
  <si>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</si>
  <si>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</si>
  <si>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</si>
  <si>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</si>
  <si>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-4.9</t>
  </si>
  <si>
    <t>椿診療所事業会計</t>
  </si>
  <si>
    <t>山振</t>
    <rPh sb="0" eb="1">
      <t>ヤマ</t>
    </rPh>
    <rPh sb="1" eb="2">
      <t>フ</t>
    </rPh>
    <phoneticPr fontId="33"/>
  </si>
  <si>
    <t>繰上償還金</t>
  </si>
  <si>
    <t>※5：産業構造の比率は、分母を就業人口総数とし、分類不能の産業を除いて算出。</t>
  </si>
  <si>
    <t>　人件費</t>
  </si>
  <si>
    <t>伊島地区生活排水処理事業会計</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</si>
  <si>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</si>
  <si>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</si>
  <si>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</si>
  <si>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</si>
  <si>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</si>
  <si>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</si>
  <si>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</si>
  <si>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</si>
  <si>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</si>
  <si>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</si>
  <si>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</si>
  <si>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</si>
  <si>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</si>
  <si>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</si>
  <si>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</si>
  <si>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</si>
  <si>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</si>
  <si>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</si>
  <si>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</si>
  <si>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</si>
  <si>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</si>
  <si>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</si>
  <si>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</si>
  <si>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</si>
  <si>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</si>
  <si>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</si>
  <si>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</si>
  <si>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</si>
  <si>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-1.4</t>
  </si>
  <si>
    <t>一般職員</t>
    <rPh sb="0" eb="2">
      <t>イッパン</t>
    </rPh>
    <rPh sb="2" eb="4">
      <t>ショクイン</t>
    </rPh>
    <phoneticPr fontId="33"/>
  </si>
  <si>
    <t>-1.5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</si>
  <si>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</si>
  <si>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</si>
  <si>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</si>
  <si>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</si>
  <si>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</si>
  <si>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</si>
  <si>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</si>
  <si>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</si>
  <si>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</si>
  <si>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</si>
  <si>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</si>
  <si>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</si>
  <si>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</si>
  <si>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</si>
  <si>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</si>
  <si>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</si>
  <si>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</si>
  <si>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</si>
  <si>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</si>
  <si>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</si>
  <si>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</si>
  <si>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</si>
  <si>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</si>
  <si>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</si>
  <si>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</si>
  <si>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</si>
  <si>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</si>
  <si>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</si>
  <si>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</si>
  <si>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</si>
  <si>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</si>
  <si>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</si>
  <si>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</si>
  <si>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</si>
  <si>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</si>
  <si>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</si>
  <si>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</si>
  <si>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</si>
  <si>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</si>
  <si>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うち単独分</t>
    <rPh sb="2" eb="4">
      <t>タンドク</t>
    </rPh>
    <rPh sb="4" eb="5">
      <t>ブン</t>
    </rPh>
    <phoneticPr fontId="33"/>
  </si>
  <si>
    <t>減債基金</t>
    <rPh sb="0" eb="1">
      <t>ゲン</t>
    </rPh>
    <rPh sb="1" eb="2">
      <t>サイ</t>
    </rPh>
    <rPh sb="2" eb="4">
      <t>キキン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</si>
  <si>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</si>
  <si>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</si>
  <si>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</si>
  <si>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</si>
  <si>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</si>
  <si>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</si>
  <si>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</si>
  <si>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</si>
  <si>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</si>
  <si>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</si>
  <si>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</si>
  <si>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</si>
  <si>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</si>
  <si>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</si>
  <si>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</si>
  <si>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</si>
  <si>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</si>
  <si>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</si>
  <si>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</si>
  <si>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</si>
  <si>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</si>
  <si>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</si>
  <si>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</si>
  <si>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</si>
  <si>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</si>
  <si>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</si>
  <si>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豊香野地区生活排水処理事業会計</t>
  </si>
  <si>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</si>
  <si>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</si>
  <si>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</si>
  <si>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</si>
  <si>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</si>
  <si>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</si>
  <si>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</si>
  <si>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</si>
  <si>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</si>
  <si>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</si>
  <si>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</si>
  <si>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</si>
  <si>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</si>
  <si>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</si>
  <si>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</si>
  <si>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</si>
  <si>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</si>
  <si>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</si>
  <si>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</si>
  <si>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</si>
  <si>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</si>
  <si>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</si>
  <si>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</si>
  <si>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</si>
  <si>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</si>
  <si>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</si>
  <si>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</si>
  <si>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夜間休日診療所事業会計</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</si>
  <si>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</si>
  <si>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</si>
  <si>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</si>
  <si>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</si>
  <si>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</si>
  <si>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</si>
  <si>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</si>
  <si>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</si>
  <si>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</si>
  <si>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</si>
  <si>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</si>
  <si>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</si>
  <si>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</si>
  <si>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</si>
  <si>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</si>
  <si>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</si>
  <si>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</si>
  <si>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</si>
  <si>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</si>
  <si>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</si>
  <si>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</si>
  <si>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</si>
  <si>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</si>
  <si>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</si>
  <si>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</si>
  <si>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</si>
  <si>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</si>
  <si>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</si>
  <si>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</si>
  <si>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</si>
  <si>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</si>
  <si>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</si>
  <si>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</si>
  <si>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</si>
  <si>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</si>
  <si>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</si>
  <si>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</si>
  <si>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</si>
  <si>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</si>
  <si>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</si>
  <si>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</si>
  <si>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</si>
  <si>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</si>
  <si>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</si>
  <si>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</si>
  <si>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</si>
  <si>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</si>
  <si>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</si>
  <si>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</si>
  <si>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</si>
  <si>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</si>
  <si>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増減率(%)(B)</t>
    <rPh sb="0" eb="3">
      <t>ゾウゲンリツ</t>
    </rPh>
    <phoneticPr fontId="33"/>
  </si>
  <si>
    <t>義務的経費計</t>
    <rPh sb="0" eb="3">
      <t>ギムテキ</t>
    </rPh>
    <rPh sb="3" eb="5">
      <t>ケイヒ</t>
    </rPh>
    <rPh sb="5" eb="6">
      <t>ケイ</t>
    </rPh>
    <phoneticPr fontId="33"/>
  </si>
  <si>
    <t>　公債費</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</si>
  <si>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</si>
  <si>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</si>
  <si>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</si>
  <si>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</si>
  <si>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</si>
  <si>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</si>
  <si>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</si>
  <si>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</si>
  <si>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阿南市地域福祉金</t>
  </si>
  <si>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</si>
  <si>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</si>
  <si>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</si>
  <si>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</si>
  <si>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</si>
  <si>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</si>
  <si>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</si>
  <si>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</si>
  <si>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</si>
  <si>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</si>
  <si>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</si>
  <si>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</si>
  <si>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</si>
  <si>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将来負担比率及び有形固定資産減価償却率は類似団体と比べて低い数値となっているものの、基金残高及び充当可能財源の減少により、将来負担比率は「-」から「0.0」に転じた。今後は耐用年数を迎える多数の施設の維持管理経費の増大、老朽化した施設の改修・更新等による充当可能基金残高の更なる減少、また物価高騰による市税全体の減少に伴い経常一般財源等も更なる減少が想定されることから、平成29年３月に策定した「阿南市公共施設等総合管理計画」に沿って総合的かつ効率的な施設の維持管理、長寿命化及び統合等に取り組んでいく。</t>
    <rPh sb="42" eb="46">
      <t>キキンザンダカ</t>
    </rPh>
    <rPh sb="46" eb="47">
      <t>オヨ</t>
    </rPh>
    <rPh sb="48" eb="50">
      <t>ジュウトウ</t>
    </rPh>
    <rPh sb="50" eb="52">
      <t>カノウ</t>
    </rPh>
    <rPh sb="52" eb="54">
      <t>ザイゲン</t>
    </rPh>
    <rPh sb="55" eb="57">
      <t>ゲンショウ</t>
    </rPh>
    <rPh sb="61" eb="63">
      <t>ショウライ</t>
    </rPh>
    <rPh sb="63" eb="65">
      <t>フタン</t>
    </rPh>
    <rPh sb="65" eb="67">
      <t>ヒリツ</t>
    </rPh>
    <rPh sb="79" eb="80">
      <t>テン</t>
    </rPh>
    <rPh sb="83" eb="85">
      <t>コンゴ</t>
    </rPh>
    <rPh sb="136" eb="137">
      <t>サラ</t>
    </rPh>
    <rPh sb="169" eb="170">
      <t>サラ</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</si>
  <si>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</si>
  <si>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</si>
  <si>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</si>
  <si>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</si>
  <si>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</si>
  <si>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</si>
  <si>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</si>
  <si>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</si>
  <si>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</si>
  <si>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</si>
  <si>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</si>
  <si>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8"/>
  </si>
  <si>
    <t xml:space="preserve"> 過去５年間平均</t>
    <rPh sb="1" eb="3">
      <t>カコ</t>
    </rPh>
    <rPh sb="4" eb="6">
      <t>ネンカン</t>
    </rPh>
    <rPh sb="6" eb="8">
      <t>ヘイキン</t>
    </rPh>
    <phoneticPr fontId="33"/>
  </si>
  <si>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</si>
  <si>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</si>
  <si>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</si>
  <si>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加茂谷診療所事業会計</t>
  </si>
  <si>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</si>
  <si>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</si>
  <si>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工業用水道</t>
  </si>
  <si>
    <t>被保険者
1人当り</t>
  </si>
  <si>
    <t>保険税(料)収入額</t>
  </si>
  <si>
    <t>国民健康保険</t>
  </si>
  <si>
    <t>その他</t>
  </si>
  <si>
    <t>保険給付費</t>
  </si>
  <si>
    <t>普通建設事業費</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</si>
  <si>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</si>
  <si>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</si>
  <si>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</si>
  <si>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</si>
  <si>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</si>
  <si>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</si>
  <si>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</si>
  <si>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</si>
  <si>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</si>
  <si>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</si>
  <si>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</si>
  <si>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</si>
  <si>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</si>
  <si>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</si>
  <si>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</si>
  <si>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</si>
  <si>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</si>
  <si>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</si>
  <si>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</si>
  <si>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</si>
  <si>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</si>
  <si>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</si>
  <si>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</si>
  <si>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学校給食事業会計</t>
  </si>
  <si>
    <t>奨学資金貸付事業会計</t>
  </si>
  <si>
    <t>春日野地域下水道事業会計</t>
  </si>
  <si>
    <t>西春日野生活排水処理事業会計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</si>
  <si>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</si>
  <si>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</si>
  <si>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</si>
  <si>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</si>
  <si>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</si>
  <si>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</si>
  <si>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</si>
  <si>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国民健康保険事業会計</t>
  </si>
  <si>
    <t>伊島診療所事業会計</t>
  </si>
  <si>
    <t>実質公債費比率　　（千円・％）</t>
    <rPh sb="0" eb="2">
      <t>ジッシツ</t>
    </rPh>
    <rPh sb="2" eb="4">
      <t>コウサイ</t>
    </rPh>
    <rPh sb="4" eb="5">
      <t>ヒ</t>
    </rPh>
    <rPh sb="5" eb="7">
      <t>ヒリツ</t>
    </rPh>
    <rPh sb="10" eb="12">
      <t>センエン</t>
    </rPh>
    <phoneticPr fontId="33"/>
  </si>
  <si>
    <t>後期高齢者医療会計</t>
  </si>
  <si>
    <t>阿南市水道事業会計</t>
  </si>
  <si>
    <t>法適用企業</t>
  </si>
  <si>
    <t>阿南市公共下水道事業会計</t>
  </si>
  <si>
    <t>阿南市羽ノ浦農業集落排水事業会計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</si>
  <si>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</si>
  <si>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</si>
  <si>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</si>
  <si>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</si>
  <si>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</si>
  <si>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</si>
  <si>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</si>
  <si>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</si>
  <si>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</si>
  <si>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</si>
  <si>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</si>
  <si>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</si>
  <si>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</si>
  <si>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</si>
  <si>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</si>
  <si>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</si>
  <si>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</si>
  <si>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</si>
  <si>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</si>
  <si>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</si>
  <si>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</si>
  <si>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</si>
  <si>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</si>
  <si>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</si>
  <si>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</si>
  <si>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</si>
  <si>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</si>
  <si>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</si>
  <si>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</si>
  <si>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</si>
  <si>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</si>
  <si>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</si>
  <si>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</si>
  <si>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</si>
  <si>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</si>
  <si>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</si>
  <si>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</si>
  <si>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</si>
  <si>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</si>
  <si>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</si>
  <si>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参考</t>
    <rPh sb="0" eb="2">
      <t>サンコウ</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</si>
  <si>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</si>
  <si>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</si>
  <si>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</si>
  <si>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</si>
  <si>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</si>
  <si>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</si>
  <si>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</si>
  <si>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</si>
  <si>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</si>
  <si>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</si>
  <si>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</si>
  <si>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</si>
  <si>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</si>
  <si>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</si>
  <si>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</si>
  <si>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</si>
  <si>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</si>
  <si>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</si>
  <si>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類似団体内平均(円)</t>
    <rPh sb="0" eb="2">
      <t>ルイジ</t>
    </rPh>
    <rPh sb="2" eb="4">
      <t>ダンタイ</t>
    </rPh>
    <phoneticPr fontId="33"/>
  </si>
  <si>
    <t>R01</t>
  </si>
  <si>
    <t>R02</t>
  </si>
  <si>
    <t>R03</t>
  </si>
  <si>
    <t>R04</t>
  </si>
  <si>
    <t>▲ 2.51</t>
  </si>
  <si>
    <t>▲ 16.79</t>
  </si>
  <si>
    <t>その他会計（赤字）</t>
  </si>
  <si>
    <t>老人ホーム福寿荘組合</t>
    <rPh sb="0" eb="2">
      <t>ロウジン</t>
    </rPh>
    <rPh sb="5" eb="7">
      <t>フクジュ</t>
    </rPh>
    <rPh sb="7" eb="8">
      <t>ソウ</t>
    </rPh>
    <rPh sb="8" eb="10">
      <t>クミアイ</t>
    </rPh>
    <phoneticPr fontId="33"/>
  </si>
  <si>
    <t>那賀川北岸地域湛水防除施設組合</t>
    <rPh sb="0" eb="3">
      <t>ナカガワ</t>
    </rPh>
    <rPh sb="3" eb="5">
      <t>ホクガン</t>
    </rPh>
    <rPh sb="5" eb="7">
      <t>チイキ</t>
    </rPh>
    <rPh sb="7" eb="9">
      <t>タンスイ</t>
    </rPh>
    <rPh sb="9" eb="11">
      <t>ボウジョ</t>
    </rPh>
    <rPh sb="11" eb="13">
      <t>シセツ</t>
    </rPh>
    <rPh sb="13" eb="15">
      <t>クミアイ</t>
    </rPh>
    <phoneticPr fontId="33"/>
  </si>
  <si>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33"/>
  </si>
  <si>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33"/>
  </si>
  <si>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33"/>
  </si>
  <si>
    <t>株式会社コートベール徳島</t>
    <rPh sb="0" eb="2">
      <t>カブシキ</t>
    </rPh>
    <rPh sb="2" eb="4">
      <t>カイシャ</t>
    </rPh>
    <rPh sb="10" eb="12">
      <t>トクシマ</t>
    </rPh>
    <phoneticPr fontId="33"/>
  </si>
  <si>
    <t>輝けあなんふるさと創造基金</t>
  </si>
  <si>
    <t>阿南市ごみ処理施設建設基金</t>
  </si>
  <si>
    <t>ふるさと阿南応援事業基金繰入金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</si>
  <si>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</si>
  <si>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</si>
  <si>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</si>
  <si>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及び実質公債費比率は類似団体内平均より低い水準を保っているが、増加傾向にある。将来への負担を軽減するため、実施事業の精査を行い、市債発行に当たっては交付税措置されるものを優先するなど、引き続き適切な財政運営に努めていく。</t>
    <rPh sb="37" eb="39">
      <t>ゾウカ</t>
    </rPh>
    <rPh sb="39" eb="41">
      <t>ケイコウ</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</si>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</sst>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8">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6">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5" applyFont="1" applyFill="1" applyBorder="1">
      <alignment vertical="center"/>
    </xf>
    <xf numFmtId="0" fontId="3" fillId="0" borderId="42" xfId="25" applyFont="1" applyFill="1" applyBorder="1">
      <alignment vertical="center"/>
    </xf>
    <xf numFmtId="178" fontId="15" fillId="0" borderId="0" xfId="25" applyNumberFormat="1" applyFont="1" applyFill="1">
      <alignment vertical="center"/>
    </xf>
    <xf numFmtId="0" fontId="18" fillId="0" borderId="30" xfId="25" applyFont="1" applyFill="1" applyBorder="1">
      <alignment vertical="center"/>
    </xf>
    <xf numFmtId="178" fontId="15" fillId="0" borderId="42" xfId="25" applyNumberFormat="1" applyFont="1" applyFill="1" applyBorder="1">
      <alignment vertical="center"/>
    </xf>
    <xf numFmtId="178" fontId="15" fillId="0" borderId="31" xfId="25" applyNumberFormat="1" applyFont="1" applyFill="1" applyBorder="1">
      <alignment vertical="center"/>
    </xf>
    <xf numFmtId="178" fontId="15" fillId="0" borderId="23" xfId="25" applyNumberFormat="1" applyFont="1" applyFill="1" applyBorder="1">
      <alignment vertical="center"/>
    </xf>
    <xf numFmtId="0" fontId="15" fillId="0" borderId="0" xfId="25" applyFont="1" applyFill="1">
      <alignment vertical="center"/>
    </xf>
    <xf numFmtId="0" fontId="3" fillId="0" borderId="23" xfId="25" applyFont="1" applyFill="1" applyBorder="1">
      <alignment vertical="center"/>
    </xf>
    <xf numFmtId="0" fontId="3" fillId="0" borderId="34" xfId="25" applyFont="1" applyFill="1" applyBorder="1">
      <alignment vertical="center"/>
    </xf>
    <xf numFmtId="0" fontId="18" fillId="0" borderId="42" xfId="25" applyFont="1" applyFill="1" applyBorder="1">
      <alignment vertical="center"/>
    </xf>
    <xf numFmtId="0" fontId="3" fillId="0" borderId="31" xfId="25" applyFont="1" applyFill="1" applyBorder="1">
      <alignment vertical="center"/>
    </xf>
    <xf numFmtId="0" fontId="3" fillId="0" borderId="0" xfId="25" applyFont="1" applyFill="1" applyBorder="1">
      <alignment vertical="center"/>
    </xf>
    <xf numFmtId="178" fontId="15" fillId="0" borderId="0" xfId="25" applyNumberFormat="1" applyFont="1" applyFill="1" applyBorder="1">
      <alignment vertical="center"/>
    </xf>
    <xf numFmtId="178" fontId="15" fillId="0" borderId="34" xfId="25" applyNumberFormat="1" applyFont="1" applyFill="1" applyBorder="1">
      <alignment vertical="center"/>
    </xf>
    <xf numFmtId="0" fontId="3" fillId="3" borderId="30" xfId="25" applyFont="1" applyFill="1" applyBorder="1">
      <alignment vertical="center"/>
    </xf>
    <xf numFmtId="178" fontId="15" fillId="3" borderId="31" xfId="25" applyNumberFormat="1" applyFont="1" applyFill="1" applyBorder="1">
      <alignment vertical="center"/>
    </xf>
    <xf numFmtId="187" fontId="15" fillId="3" borderId="32" xfId="23" applyNumberFormat="1" applyFont="1" applyFill="1" applyBorder="1" applyAlignment="1">
      <alignment horizontal="left" vertical="center" wrapText="1"/>
    </xf>
    <xf numFmtId="0" fontId="15" fillId="3" borderId="32" xfId="23" applyFont="1" applyFill="1" applyBorder="1" applyAlignment="1">
      <alignment horizontal="left" vertical="center"/>
    </xf>
    <xf numFmtId="178" fontId="15" fillId="0" borderId="32" xfId="25" applyNumberFormat="1" applyFont="1" applyFill="1" applyBorder="1">
      <alignment vertical="center"/>
    </xf>
    <xf numFmtId="178" fontId="22" fillId="0" borderId="32" xfId="25" applyNumberFormat="1" applyFont="1" applyBorder="1">
      <alignment vertical="center"/>
    </xf>
    <xf numFmtId="178" fontId="15" fillId="3" borderId="32" xfId="25" applyNumberFormat="1" applyFont="1" applyFill="1" applyBorder="1" applyAlignment="1">
      <alignment vertical="center" wrapText="1"/>
    </xf>
    <xf numFmtId="178" fontId="15" fillId="0" borderId="32" xfId="25" applyNumberFormat="1" applyFont="1" applyFill="1" applyBorder="1" applyAlignment="1">
      <alignment vertical="center" wrapText="1"/>
    </xf>
    <xf numFmtId="0" fontId="15" fillId="3" borderId="32" xfId="25" applyFont="1" applyFill="1" applyBorder="1" applyAlignment="1">
      <alignment vertical="center"/>
    </xf>
    <xf numFmtId="0" fontId="15" fillId="0" borderId="0" xfId="25"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5" applyFont="1" applyFill="1" applyBorder="1">
      <alignment vertical="center"/>
    </xf>
    <xf numFmtId="178" fontId="15" fillId="3" borderId="34" xfId="25" applyNumberFormat="1" applyFont="1" applyFill="1" applyBorder="1">
      <alignment vertical="center"/>
    </xf>
    <xf numFmtId="187" fontId="15" fillId="3" borderId="35" xfId="23" applyNumberFormat="1" applyFont="1" applyFill="1" applyBorder="1" applyAlignment="1">
      <alignment horizontal="left" vertical="center" wrapText="1"/>
    </xf>
    <xf numFmtId="0" fontId="15" fillId="3" borderId="35" xfId="23" applyFont="1" applyFill="1" applyBorder="1" applyAlignment="1">
      <alignment horizontal="left" vertical="center"/>
    </xf>
    <xf numFmtId="178" fontId="15" fillId="0" borderId="35" xfId="25" applyNumberFormat="1" applyFont="1" applyFill="1" applyBorder="1">
      <alignment vertical="center"/>
    </xf>
    <xf numFmtId="178" fontId="22" fillId="0" borderId="35" xfId="25" applyNumberFormat="1" applyFont="1" applyBorder="1">
      <alignment vertical="center"/>
    </xf>
    <xf numFmtId="178" fontId="15" fillId="3" borderId="35" xfId="25" applyNumberFormat="1" applyFont="1" applyFill="1" applyBorder="1" applyAlignment="1">
      <alignment vertical="center" wrapText="1"/>
    </xf>
    <xf numFmtId="178" fontId="15" fillId="0" borderId="35" xfId="25" applyNumberFormat="1" applyFont="1" applyFill="1" applyBorder="1" applyAlignment="1">
      <alignment vertical="center" wrapText="1"/>
    </xf>
    <xf numFmtId="0" fontId="15" fillId="3" borderId="35" xfId="25"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5" applyFont="1" applyFill="1" applyBorder="1">
      <alignment vertical="center"/>
    </xf>
    <xf numFmtId="178" fontId="15" fillId="3" borderId="15" xfId="25" applyNumberFormat="1" applyFont="1" applyFill="1" applyBorder="1">
      <alignment vertical="center"/>
    </xf>
    <xf numFmtId="187" fontId="15" fillId="3" borderId="37" xfId="23" applyNumberFormat="1" applyFont="1" applyFill="1" applyBorder="1" applyAlignment="1">
      <alignment horizontal="left" vertical="center" wrapText="1"/>
    </xf>
    <xf numFmtId="0" fontId="15" fillId="3" borderId="37" xfId="23" applyFont="1" applyFill="1" applyBorder="1" applyAlignment="1">
      <alignment horizontal="left" vertical="center"/>
    </xf>
    <xf numFmtId="178" fontId="15" fillId="0" borderId="37" xfId="25" applyNumberFormat="1" applyFont="1" applyFill="1" applyBorder="1">
      <alignment vertical="center"/>
    </xf>
    <xf numFmtId="178" fontId="22" fillId="0" borderId="37" xfId="25" applyNumberFormat="1" applyFont="1" applyBorder="1">
      <alignment vertical="center"/>
    </xf>
    <xf numFmtId="178" fontId="15" fillId="3" borderId="37" xfId="25" applyNumberFormat="1" applyFont="1" applyFill="1" applyBorder="1" applyAlignment="1">
      <alignment vertical="center" wrapText="1"/>
    </xf>
    <xf numFmtId="178" fontId="15" fillId="0" borderId="37" xfId="25" applyNumberFormat="1" applyFont="1" applyFill="1" applyBorder="1" applyAlignment="1">
      <alignment vertical="center" wrapText="1"/>
    </xf>
    <xf numFmtId="0" fontId="15" fillId="3" borderId="37" xfId="25"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5" applyFont="1" applyFill="1" applyBorder="1" applyAlignment="1">
      <alignment horizontal="center" vertical="center" wrapText="1"/>
    </xf>
    <xf numFmtId="0" fontId="3" fillId="3" borderId="74" xfId="25" applyFont="1" applyFill="1" applyBorder="1" applyAlignment="1">
      <alignment horizontal="center" vertical="center"/>
    </xf>
    <xf numFmtId="183" fontId="15" fillId="3" borderId="26" xfId="23" applyNumberFormat="1" applyFont="1" applyFill="1" applyBorder="1" applyAlignment="1">
      <alignment horizontal="right" vertical="center" shrinkToFit="1"/>
    </xf>
    <xf numFmtId="183" fontId="15" fillId="3" borderId="74" xfId="23" applyNumberFormat="1" applyFont="1" applyFill="1" applyBorder="1" applyAlignment="1">
      <alignment horizontal="right" vertical="center" shrinkToFit="1"/>
    </xf>
    <xf numFmtId="178" fontId="15" fillId="0" borderId="74" xfId="25" applyNumberFormat="1" applyFont="1" applyFill="1" applyBorder="1" applyAlignment="1">
      <alignment horizontal="center" vertical="center"/>
    </xf>
    <xf numFmtId="188" fontId="22" fillId="0" borderId="74" xfId="25" applyNumberFormat="1" applyFont="1" applyFill="1" applyBorder="1" applyAlignment="1">
      <alignment horizontal="right" vertical="center" shrinkToFit="1"/>
    </xf>
    <xf numFmtId="184" fontId="22" fillId="0" borderId="74" xfId="25" applyNumberFormat="1" applyFont="1" applyFill="1" applyBorder="1" applyAlignment="1">
      <alignment horizontal="right" vertical="center" shrinkToFit="1"/>
    </xf>
    <xf numFmtId="183" fontId="15" fillId="0" borderId="74" xfId="25"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5" applyFont="1" applyFill="1" applyBorder="1">
      <alignment vertical="center"/>
    </xf>
    <xf numFmtId="178" fontId="15" fillId="3" borderId="74" xfId="25" applyNumberFormat="1" applyFont="1" applyFill="1" applyBorder="1" applyAlignment="1">
      <alignment horizontal="center" vertical="center"/>
    </xf>
    <xf numFmtId="178" fontId="15" fillId="0" borderId="176" xfId="25" applyNumberFormat="1" applyFont="1" applyFill="1" applyBorder="1" applyAlignment="1">
      <alignment horizontal="center" vertical="center"/>
    </xf>
    <xf numFmtId="188" fontId="22" fillId="0" borderId="176" xfId="25" applyNumberFormat="1" applyFont="1" applyFill="1" applyBorder="1" applyAlignment="1">
      <alignment horizontal="right" vertical="center" shrinkToFit="1"/>
    </xf>
    <xf numFmtId="184" fontId="22" fillId="0" borderId="176" xfId="25" applyNumberFormat="1" applyFont="1" applyFill="1" applyBorder="1" applyAlignment="1">
      <alignment horizontal="right" vertical="center" shrinkToFit="1"/>
    </xf>
    <xf numFmtId="189" fontId="15" fillId="0" borderId="0" xfId="25" applyNumberFormat="1" applyFont="1" applyFill="1" applyBorder="1">
      <alignment vertical="center"/>
    </xf>
    <xf numFmtId="189" fontId="15" fillId="0" borderId="34" xfId="25" applyNumberFormat="1" applyFont="1" applyFill="1" applyBorder="1">
      <alignment vertical="center"/>
    </xf>
    <xf numFmtId="0" fontId="3" fillId="0" borderId="0" xfId="25"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5" applyFont="1" applyFill="1" applyBorder="1">
      <alignment vertical="center"/>
    </xf>
    <xf numFmtId="178" fontId="2" fillId="3" borderId="176" xfId="25" applyNumberFormat="1" applyFont="1" applyFill="1" applyBorder="1" applyAlignment="1">
      <alignment horizontal="center" vertical="center"/>
    </xf>
    <xf numFmtId="183" fontId="15" fillId="3" borderId="31" xfId="23" applyNumberFormat="1" applyFont="1" applyFill="1" applyBorder="1" applyAlignment="1">
      <alignment horizontal="right" vertical="center" shrinkToFit="1"/>
    </xf>
    <xf numFmtId="183" fontId="15" fillId="3" borderId="32" xfId="23" applyNumberFormat="1" applyFont="1" applyFill="1" applyBorder="1" applyAlignment="1">
      <alignment horizontal="right" vertical="center" shrinkToFit="1"/>
    </xf>
    <xf numFmtId="178" fontId="15" fillId="0" borderId="174" xfId="25" applyNumberFormat="1" applyFont="1" applyFill="1" applyBorder="1" applyAlignment="1">
      <alignment horizontal="center" vertical="center"/>
    </xf>
    <xf numFmtId="188" fontId="15" fillId="0" borderId="174" xfId="25" applyNumberFormat="1" applyFont="1" applyFill="1" applyBorder="1" applyAlignment="1">
      <alignment horizontal="right" vertical="center" shrinkToFit="1"/>
    </xf>
    <xf numFmtId="184" fontId="15" fillId="0" borderId="174" xfId="25" applyNumberFormat="1" applyFont="1" applyFill="1" applyBorder="1" applyAlignment="1">
      <alignment horizontal="right" vertical="center" shrinkToFit="1"/>
    </xf>
    <xf numFmtId="183" fontId="15" fillId="3" borderId="176" xfId="25" applyNumberFormat="1" applyFont="1" applyFill="1" applyBorder="1" applyAlignment="1">
      <alignment horizontal="right" vertical="center" shrinkToFit="1"/>
    </xf>
    <xf numFmtId="183" fontId="15" fillId="0" borderId="176" xfId="25" applyNumberFormat="1" applyFont="1" applyFill="1" applyBorder="1" applyAlignment="1">
      <alignment horizontal="right" vertical="center" shrinkToFit="1"/>
    </xf>
    <xf numFmtId="189" fontId="15" fillId="0" borderId="23" xfId="25"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5" applyFont="1" applyFill="1" applyBorder="1">
      <alignment vertical="center"/>
    </xf>
    <xf numFmtId="178" fontId="15" fillId="3" borderId="174" xfId="25" applyNumberFormat="1" applyFont="1" applyFill="1" applyBorder="1" applyAlignment="1">
      <alignment horizontal="center" vertical="center"/>
    </xf>
    <xf numFmtId="184" fontId="15" fillId="3" borderId="181" xfId="23" applyNumberFormat="1" applyFont="1" applyFill="1" applyBorder="1" applyAlignment="1">
      <alignment horizontal="right" vertical="center" shrinkToFit="1"/>
    </xf>
    <xf numFmtId="184" fontId="15" fillId="3" borderId="174" xfId="23" applyNumberFormat="1" applyFont="1" applyFill="1" applyBorder="1" applyAlignment="1">
      <alignment horizontal="right" vertical="center" shrinkToFit="1"/>
    </xf>
    <xf numFmtId="178" fontId="15" fillId="0" borderId="0" xfId="25"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5" applyFont="1" applyFill="1" applyBorder="1">
      <alignment vertical="center"/>
    </xf>
    <xf numFmtId="178" fontId="15" fillId="0" borderId="14" xfId="25" applyNumberFormat="1" applyFont="1" applyFill="1" applyBorder="1">
      <alignment vertical="center"/>
    </xf>
    <xf numFmtId="178" fontId="15" fillId="0" borderId="15" xfId="25" applyNumberFormat="1" applyFont="1" applyFill="1" applyBorder="1">
      <alignment vertical="center"/>
    </xf>
    <xf numFmtId="0" fontId="3" fillId="0" borderId="16" xfId="25" applyFont="1" applyFill="1" applyBorder="1" applyAlignment="1"/>
    <xf numFmtId="0" fontId="3" fillId="0" borderId="14" xfId="25" applyFont="1" applyFill="1" applyBorder="1" applyAlignment="1"/>
    <xf numFmtId="0" fontId="3" fillId="0" borderId="15" xfId="25"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2" applyFont="1">
      <alignment vertical="center"/>
    </xf>
    <xf numFmtId="0" fontId="23" fillId="7" borderId="6" xfId="22" applyFont="1" applyFill="1" applyBorder="1" applyAlignment="1"/>
    <xf numFmtId="0" fontId="23" fillId="0" borderId="56" xfId="22" applyFont="1" applyFill="1" applyBorder="1" applyAlignment="1">
      <alignment vertical="center" wrapText="1"/>
    </xf>
    <xf numFmtId="0" fontId="23" fillId="0" borderId="57" xfId="22" applyFont="1" applyFill="1" applyBorder="1" applyAlignment="1">
      <alignment vertical="center"/>
    </xf>
    <xf numFmtId="0" fontId="23" fillId="0" borderId="12" xfId="22" applyFont="1" applyFill="1" applyBorder="1" applyAlignment="1">
      <alignment vertical="center"/>
    </xf>
    <xf numFmtId="0" fontId="23" fillId="0" borderId="61" xfId="22" applyFont="1" applyFill="1" applyBorder="1" applyAlignment="1">
      <alignment vertical="center"/>
    </xf>
    <xf numFmtId="0" fontId="25" fillId="0" borderId="0" xfId="22" applyFont="1" applyFill="1" applyBorder="1" applyAlignment="1">
      <alignment vertical="center"/>
    </xf>
    <xf numFmtId="0" fontId="23" fillId="7" borderId="18" xfId="22" applyFont="1" applyFill="1" applyBorder="1" applyAlignment="1">
      <alignment horizontal="right" vertical="top"/>
    </xf>
    <xf numFmtId="0" fontId="25" fillId="0" borderId="22" xfId="22" applyFont="1" applyFill="1" applyBorder="1" applyAlignment="1">
      <alignment horizontal="left" vertical="center" wrapText="1"/>
    </xf>
    <xf numFmtId="0" fontId="25" fillId="0" borderId="35" xfId="22" applyFont="1" applyFill="1" applyBorder="1" applyAlignment="1">
      <alignment horizontal="left" vertical="center" wrapText="1"/>
    </xf>
    <xf numFmtId="0" fontId="25" fillId="0" borderId="36" xfId="22" applyFont="1" applyFill="1" applyBorder="1" applyAlignment="1">
      <alignment horizontal="left" vertical="center" wrapText="1"/>
    </xf>
    <xf numFmtId="0" fontId="25" fillId="0" borderId="0" xfId="22" applyNumberFormat="1" applyFont="1" applyFill="1" applyBorder="1" applyAlignment="1">
      <alignment vertical="center" wrapText="1"/>
    </xf>
    <xf numFmtId="0" fontId="23" fillId="7" borderId="64" xfId="22" applyFont="1" applyFill="1" applyBorder="1" applyAlignment="1">
      <alignment horizontal="right" vertical="top"/>
    </xf>
    <xf numFmtId="0" fontId="25" fillId="0" borderId="50" xfId="22" applyFont="1" applyFill="1" applyBorder="1" applyAlignment="1">
      <alignment horizontal="left" vertical="center" wrapText="1"/>
    </xf>
    <xf numFmtId="0" fontId="25" fillId="0" borderId="51" xfId="22" applyFont="1" applyBorder="1" applyAlignment="1">
      <alignment horizontal="left" vertical="center" wrapText="1"/>
    </xf>
    <xf numFmtId="0" fontId="25" fillId="0" borderId="52" xfId="22" applyFont="1" applyBorder="1" applyAlignment="1">
      <alignment horizontal="left" vertical="center" wrapText="1"/>
    </xf>
    <xf numFmtId="0" fontId="23" fillId="7" borderId="13" xfId="22" applyFont="1" applyFill="1" applyBorder="1" applyAlignment="1">
      <alignment horizontal="center" vertical="center"/>
    </xf>
    <xf numFmtId="185" fontId="23" fillId="0" borderId="183" xfId="22" applyNumberFormat="1" applyFont="1" applyFill="1" applyBorder="1" applyAlignment="1">
      <alignment horizontal="right" vertical="center" shrinkToFit="1"/>
    </xf>
    <xf numFmtId="185" fontId="23" fillId="0" borderId="184" xfId="22" applyNumberFormat="1" applyFont="1" applyFill="1" applyBorder="1" applyAlignment="1">
      <alignment horizontal="right" vertical="center" shrinkToFit="1"/>
    </xf>
    <xf numFmtId="185" fontId="23" fillId="0" borderId="79" xfId="22" applyNumberFormat="1" applyFont="1" applyFill="1" applyBorder="1" applyAlignment="1">
      <alignment horizontal="right" vertical="center" shrinkToFit="1"/>
    </xf>
    <xf numFmtId="0" fontId="23" fillId="0" borderId="0" xfId="22" applyNumberFormat="1" applyFont="1" applyFill="1" applyBorder="1" applyAlignment="1">
      <alignment vertical="center"/>
    </xf>
    <xf numFmtId="0" fontId="23" fillId="7" borderId="24" xfId="22" applyFont="1" applyFill="1" applyBorder="1" applyAlignment="1">
      <alignment horizontal="center" vertical="center"/>
    </xf>
    <xf numFmtId="185" fontId="23" fillId="0" borderId="185" xfId="22" applyNumberFormat="1" applyFont="1" applyFill="1" applyBorder="1" applyAlignment="1">
      <alignment horizontal="right" vertical="center" shrinkToFit="1"/>
    </xf>
    <xf numFmtId="185" fontId="23" fillId="0" borderId="74" xfId="22" applyNumberFormat="1" applyFont="1" applyFill="1" applyBorder="1" applyAlignment="1">
      <alignment horizontal="right" vertical="center" shrinkToFit="1"/>
    </xf>
    <xf numFmtId="185" fontId="23" fillId="0" borderId="182" xfId="22" applyNumberFormat="1" applyFont="1" applyFill="1" applyBorder="1" applyAlignment="1">
      <alignment horizontal="right" vertical="center" shrinkToFit="1"/>
    </xf>
    <xf numFmtId="0" fontId="23" fillId="7" borderId="45" xfId="22" applyFont="1" applyFill="1" applyBorder="1" applyAlignment="1">
      <alignment horizontal="center" vertical="center"/>
    </xf>
    <xf numFmtId="185" fontId="23" fillId="0" borderId="186" xfId="22" applyNumberFormat="1" applyFont="1" applyFill="1" applyBorder="1" applyAlignment="1">
      <alignment horizontal="right" vertical="center" shrinkToFit="1"/>
    </xf>
    <xf numFmtId="185" fontId="23" fillId="0" borderId="187" xfId="22" applyNumberFormat="1" applyFont="1" applyFill="1" applyBorder="1" applyAlignment="1">
      <alignment horizontal="right" vertical="center" shrinkToFit="1"/>
    </xf>
    <xf numFmtId="185" fontId="23" fillId="0" borderId="62" xfId="22"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6"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6" applyFont="1" applyBorder="1">
      <alignment vertical="center"/>
    </xf>
    <xf numFmtId="0" fontId="3" fillId="0" borderId="35" xfId="26" applyFont="1" applyBorder="1">
      <alignment vertical="center"/>
    </xf>
    <xf numFmtId="178" fontId="3" fillId="0" borderId="42" xfId="26" applyNumberFormat="1" applyFont="1" applyBorder="1">
      <alignment vertical="center"/>
    </xf>
    <xf numFmtId="178" fontId="3" fillId="0" borderId="31" xfId="26" applyNumberFormat="1" applyFont="1" applyBorder="1">
      <alignment vertical="center"/>
    </xf>
    <xf numFmtId="178" fontId="3" fillId="0" borderId="34" xfId="26" applyNumberFormat="1" applyFont="1" applyBorder="1">
      <alignment vertical="center"/>
    </xf>
    <xf numFmtId="178" fontId="5" fillId="0" borderId="0" xfId="26" applyNumberFormat="1" applyFont="1">
      <alignment vertical="center"/>
    </xf>
    <xf numFmtId="0" fontId="3" fillId="0" borderId="0" xfId="26" applyFont="1" applyAlignment="1">
      <alignment horizontal="center" vertical="center"/>
    </xf>
    <xf numFmtId="187" fontId="3" fillId="3" borderId="0" xfId="24" applyNumberFormat="1" applyFont="1" applyFill="1" applyAlignment="1">
      <alignment horizontal="center" vertical="center" wrapText="1"/>
    </xf>
    <xf numFmtId="178" fontId="3" fillId="3" borderId="0" xfId="26" applyNumberFormat="1" applyFont="1" applyFill="1" applyAlignment="1">
      <alignment vertical="center" wrapText="1"/>
    </xf>
    <xf numFmtId="187" fontId="3" fillId="3" borderId="0" xfId="24" applyNumberFormat="1" applyFont="1" applyFill="1" applyAlignment="1">
      <alignment vertical="center" wrapText="1"/>
    </xf>
    <xf numFmtId="178" fontId="1" fillId="0" borderId="0" xfId="16" applyNumberFormat="1" applyAlignment="1">
      <alignment vertical="center"/>
    </xf>
    <xf numFmtId="187" fontId="3" fillId="0" borderId="0" xfId="24" applyNumberFormat="1" applyFont="1" applyAlignment="1">
      <alignment horizontal="center" vertical="center" wrapText="1"/>
    </xf>
    <xf numFmtId="178" fontId="1" fillId="0" borderId="0" xfId="26" applyNumberFormat="1" applyAlignment="1">
      <alignment horizontal="center" vertical="center"/>
    </xf>
    <xf numFmtId="183" fontId="1" fillId="0" borderId="0" xfId="18" applyNumberFormat="1" applyAlignment="1">
      <alignment horizontal="right" vertical="center"/>
    </xf>
    <xf numFmtId="49" fontId="3" fillId="3" borderId="0" xfId="24" applyNumberFormat="1" applyFont="1" applyFill="1" applyAlignment="1">
      <alignment horizontal="center" vertical="center" wrapText="1"/>
    </xf>
    <xf numFmtId="184" fontId="3" fillId="3" borderId="0" xfId="24" applyNumberFormat="1" applyFont="1" applyFill="1" applyAlignment="1">
      <alignment horizontal="center" vertical="center"/>
    </xf>
    <xf numFmtId="191" fontId="3" fillId="0" borderId="0" xfId="26" applyNumberFormat="1" applyFont="1">
      <alignment vertical="center"/>
    </xf>
    <xf numFmtId="184" fontId="3" fillId="3" borderId="0" xfId="24" applyNumberFormat="1" applyFont="1" applyFill="1" applyAlignment="1">
      <alignment horizontal="center" vertical="center" wrapText="1"/>
    </xf>
    <xf numFmtId="184" fontId="3" fillId="0" borderId="0" xfId="26"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4" applyNumberFormat="1" applyFont="1" applyFill="1" applyAlignment="1">
      <alignment horizontal="center" vertical="center"/>
    </xf>
    <xf numFmtId="189" fontId="3" fillId="0" borderId="34" xfId="26" applyNumberFormat="1" applyFont="1" applyBorder="1">
      <alignment vertical="center"/>
    </xf>
    <xf numFmtId="189" fontId="3" fillId="0" borderId="23" xfId="26" applyNumberFormat="1" applyFont="1" applyBorder="1">
      <alignment vertical="center"/>
    </xf>
    <xf numFmtId="189" fontId="3" fillId="0" borderId="0" xfId="24" applyNumberFormat="1" applyFont="1">
      <alignment vertical="center"/>
    </xf>
    <xf numFmtId="0" fontId="3" fillId="0" borderId="30" xfId="26" applyFont="1" applyBorder="1" applyAlignment="1" applyProtection="1">
      <alignment horizontal="left" vertical="top" wrapText="1"/>
      <protection locked="0"/>
    </xf>
    <xf numFmtId="0" fontId="3" fillId="0" borderId="42" xfId="26" applyFont="1" applyBorder="1" applyAlignment="1" applyProtection="1">
      <alignment horizontal="left" vertical="top" wrapText="1"/>
      <protection locked="0"/>
    </xf>
    <xf numFmtId="0" fontId="3" fillId="0" borderId="31" xfId="26" applyFont="1" applyBorder="1" applyAlignment="1" applyProtection="1">
      <alignment horizontal="left" vertical="top" wrapText="1"/>
      <protection locked="0"/>
    </xf>
    <xf numFmtId="0" fontId="3" fillId="0" borderId="32" xfId="26" applyFont="1" applyBorder="1" applyAlignment="1">
      <alignment horizontal="center" vertical="center"/>
    </xf>
    <xf numFmtId="187" fontId="3" fillId="3" borderId="74" xfId="24" applyNumberFormat="1" applyFont="1" applyFill="1" applyBorder="1" applyAlignment="1">
      <alignment horizontal="center" vertical="center" wrapText="1"/>
    </xf>
    <xf numFmtId="0" fontId="3" fillId="0" borderId="74" xfId="26" applyFont="1" applyBorder="1" applyAlignment="1">
      <alignment horizontal="center" vertical="center"/>
    </xf>
    <xf numFmtId="0" fontId="3" fillId="0" borderId="23" xfId="26" applyFont="1" applyBorder="1" applyAlignment="1" applyProtection="1">
      <alignment horizontal="left" vertical="top" wrapText="1"/>
      <protection locked="0"/>
    </xf>
    <xf numFmtId="0" fontId="3" fillId="0" borderId="0" xfId="26" applyFont="1" applyAlignment="1" applyProtection="1">
      <alignment horizontal="left" vertical="top" wrapText="1"/>
      <protection locked="0"/>
    </xf>
    <xf numFmtId="0" fontId="3" fillId="0" borderId="34" xfId="26" applyFont="1" applyBorder="1" applyAlignment="1" applyProtection="1">
      <alignment horizontal="left" vertical="top" wrapText="1"/>
      <protection locked="0"/>
    </xf>
    <xf numFmtId="184" fontId="3" fillId="3" borderId="74" xfId="24" applyNumberFormat="1" applyFont="1" applyFill="1" applyBorder="1" applyAlignment="1">
      <alignment horizontal="center" vertical="center"/>
    </xf>
    <xf numFmtId="0" fontId="3" fillId="0" borderId="16" xfId="26" applyFont="1" applyBorder="1" applyAlignment="1" applyProtection="1">
      <alignment horizontal="left" vertical="top" wrapText="1"/>
      <protection locked="0"/>
    </xf>
    <xf numFmtId="0" fontId="3" fillId="0" borderId="14" xfId="26" applyFont="1" applyBorder="1" applyAlignment="1" applyProtection="1">
      <alignment horizontal="left" vertical="top" wrapText="1"/>
      <protection locked="0"/>
    </xf>
    <xf numFmtId="0" fontId="3" fillId="0" borderId="15" xfId="26" applyFont="1" applyBorder="1" applyAlignment="1" applyProtection="1">
      <alignment horizontal="left" vertical="top" wrapText="1"/>
      <protection locked="0"/>
    </xf>
    <xf numFmtId="0" fontId="1" fillId="3" borderId="0" xfId="4" applyFill="1" applyAlignment="1">
      <alignment vertical="center"/>
    </xf>
    <xf numFmtId="178" fontId="3" fillId="0" borderId="14" xfId="26" applyNumberFormat="1" applyFont="1" applyBorder="1">
      <alignment vertical="center"/>
    </xf>
    <xf numFmtId="178" fontId="3" fillId="0" borderId="15" xfId="26" applyNumberFormat="1" applyFont="1" applyBorder="1">
      <alignment vertical="center"/>
    </xf>
  </cellXfs>
  <cellStyles count="28">
    <cellStyle name="標準" xfId="0" builtinId="0"/>
    <cellStyle name="標準 2" xfId="1"/>
    <cellStyle name="標準 2 2" xfId="2"/>
    <cellStyle name="標準 2 3" xfId="3"/>
    <cellStyle name="標準 2_【財政状況資料集】_362042_阿南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62042_阿南市_2023(2回目)" xfId="16"/>
    <cellStyle name="標準_APAHO252300" xfId="17"/>
    <cellStyle name="標準_APAHO252300_【財政状況資料集】_362042_阿南市_2023(2回目)" xfId="18"/>
    <cellStyle name="標準_Book1" xfId="19"/>
    <cellStyle name="標準_O-JJ0722-001-3_決算状況カード(各会計・関係団体)_O-JJ1016-001-3_財政状況資料集(決算状況カード(各会計・関係団体))(Rev2)2" xfId="20"/>
    <cellStyle name="標準_O-JJ0722-001-3_決算状況カード(各会計・関係団体)_O-JJ1016-001-3_財政状況資料集(決算状況カード(各会計・関係団体))(Rev2)2 2" xfId="21"/>
    <cellStyle name="標準_O-JJ0722-001-8_連結実質赤字比率に係る赤字・黒字の構成分析" xfId="22"/>
    <cellStyle name="標準_【レイアウト】（市）資料３（Ｐ２）　歳出比較分析表" xfId="23"/>
    <cellStyle name="標準_【レイアウト】（市）資料３（Ｐ２）　歳出比較分析表_【財政状況資料集】_362042_阿南市_2023(2回目)" xfId="24"/>
    <cellStyle name="標準_【レイアウト】（県）資料３（Ｐ２）　歳出比較分析表" xfId="25"/>
    <cellStyle name="標準_【レイアウト】（県）資料３（Ｐ２）　歳出比較分析表_【財政状況資料集】_362042_阿南市_2023(2回目)" xfId="26"/>
    <cellStyle name="標準_【財政状況資料集】_362042_阿南市_2023(2回目)" xfId="2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74229</c:v>
                </c:pt>
                <c:pt idx="1">
                  <c:v>45708</c:v>
                </c:pt>
                <c:pt idx="2">
                  <c:v>49687</c:v>
                </c:pt>
                <c:pt idx="3">
                  <c:v>55544</c:v>
                </c:pt>
                <c:pt idx="4">
                  <c:v>43721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0.59</c:v>
                </c:pt>
                <c:pt idx="1">
                  <c:v>0.61</c:v>
                </c:pt>
                <c:pt idx="2">
                  <c:v>6.05</c:v>
                </c:pt>
                <c:pt idx="3">
                  <c:v>2.14</c:v>
                </c:pt>
                <c:pt idx="4">
                  <c:v>0.77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44.96</c:v>
                </c:pt>
                <c:pt idx="1">
                  <c:v>40.65</c:v>
                </c:pt>
                <c:pt idx="2">
                  <c:v>43.17</c:v>
                </c:pt>
                <c:pt idx="3">
                  <c:v>48.65</c:v>
                </c:pt>
                <c:pt idx="4">
                  <c:v>32.549999999999997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-2.5099999999999998</c:v>
                </c:pt>
                <c:pt idx="1">
                  <c:v>-2.73</c:v>
                </c:pt>
                <c:pt idx="2">
                  <c:v>9.6300000000000008</c:v>
                </c:pt>
                <c:pt idx="3">
                  <c:v>0.27</c:v>
                </c:pt>
                <c:pt idx="4">
                  <c:v>-16.79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0.17</c:v>
                </c:pt>
                <c:pt idx="2">
                  <c:v>#N/A</c:v>
                </c:pt>
                <c:pt idx="3">
                  <c:v>0.1</c:v>
                </c:pt>
                <c:pt idx="4">
                  <c:v>#N/A</c:v>
                </c:pt>
                <c:pt idx="5">
                  <c:v>8.e-002</c:v>
                </c:pt>
                <c:pt idx="6">
                  <c:v>#N/A</c:v>
                </c:pt>
                <c:pt idx="7">
                  <c:v>4.e-002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3.e-002</c:v>
                </c:pt>
                <c:pt idx="2">
                  <c:v>#N/A</c:v>
                </c:pt>
                <c:pt idx="3">
                  <c:v>4.e-002</c:v>
                </c:pt>
                <c:pt idx="4">
                  <c:v>#N/A</c:v>
                </c:pt>
                <c:pt idx="5">
                  <c:v>1.e-002</c:v>
                </c:pt>
                <c:pt idx="6">
                  <c:v>#N/A</c:v>
                </c:pt>
                <c:pt idx="7">
                  <c:v>2.e-002</c:v>
                </c:pt>
                <c:pt idx="8">
                  <c:v>#N/A</c:v>
                </c:pt>
                <c:pt idx="9">
                  <c:v>2.e-002</c:v>
                </c:pt>
              </c:numCache>
            </c:numRef>
          </c:val>
        </c:ser>
        <c:ser>
          <c:idx val="3"/>
          <c:order val="3"/>
          <c:tx>
            <c:strRef>
              <c:f>データシート!$A$30</c:f>
              <c:strCache>
                <c:ptCount val="1"/>
                <c:pt idx="0">
                  <c:v>阿南市羽ノ浦農業集落排水事業会計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9.e-002</c:v>
                </c:pt>
              </c:numCache>
            </c:numRef>
          </c:val>
        </c:ser>
        <c:ser>
          <c:idx val="4"/>
          <c:order val="4"/>
          <c:tx>
            <c:strRef>
              <c:f>データシート!$A$31</c:f>
              <c:strCache>
                <c:ptCount val="1"/>
                <c:pt idx="0">
                  <c:v>阿南市公共下水道事業会計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5.e-002</c:v>
                </c:pt>
                <c:pt idx="4">
                  <c:v>#N/A</c:v>
                </c:pt>
                <c:pt idx="5">
                  <c:v>0.13</c:v>
                </c:pt>
                <c:pt idx="6">
                  <c:v>#N/A</c:v>
                </c:pt>
                <c:pt idx="7">
                  <c:v>0.13</c:v>
                </c:pt>
                <c:pt idx="8">
                  <c:v>#N/A</c:v>
                </c:pt>
                <c:pt idx="9">
                  <c:v>0.13</c:v>
                </c:pt>
              </c:numCache>
            </c:numRef>
          </c:val>
        </c:ser>
        <c:ser>
          <c:idx val="5"/>
          <c:order val="5"/>
          <c:tx>
            <c:strRef>
              <c:f>データシート!$A$32</c:f>
              <c:strCache>
                <c:ptCount val="1"/>
                <c:pt idx="0">
                  <c:v>後期高齢者医療会計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9.e-002</c:v>
                </c:pt>
                <c:pt idx="4">
                  <c:v>#N/A</c:v>
                </c:pt>
                <c:pt idx="5">
                  <c:v>0.1</c:v>
                </c:pt>
                <c:pt idx="6">
                  <c:v>#N/A</c:v>
                </c:pt>
                <c:pt idx="7">
                  <c:v>0.12</c:v>
                </c:pt>
                <c:pt idx="8">
                  <c:v>#N/A</c:v>
                </c:pt>
                <c:pt idx="9">
                  <c:v>0.16</c:v>
                </c:pt>
              </c:numCache>
            </c:numRef>
          </c:val>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0.25</c:v>
                </c:pt>
                <c:pt idx="4">
                  <c:v>#N/A</c:v>
                </c:pt>
                <c:pt idx="5">
                  <c:v>0.45</c:v>
                </c:pt>
                <c:pt idx="6">
                  <c:v>#N/A</c:v>
                </c:pt>
                <c:pt idx="7">
                  <c:v>0.52</c:v>
                </c:pt>
                <c:pt idx="8">
                  <c:v>#N/A</c:v>
                </c:pt>
                <c:pt idx="9">
                  <c:v>0.37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0.48</c:v>
                </c:pt>
                <c:pt idx="4">
                  <c:v>#N/A</c:v>
                </c:pt>
                <c:pt idx="5">
                  <c:v>5.98</c:v>
                </c:pt>
                <c:pt idx="6">
                  <c:v>#N/A</c:v>
                </c:pt>
                <c:pt idx="7">
                  <c:v>2.08</c:v>
                </c:pt>
                <c:pt idx="8">
                  <c:v>#N/A</c:v>
                </c:pt>
                <c:pt idx="9">
                  <c:v>0.73</c:v>
                </c:pt>
              </c:numCache>
            </c:numRef>
          </c:val>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0.46</c:v>
                </c:pt>
                <c:pt idx="2">
                  <c:v>#N/A</c:v>
                </c:pt>
                <c:pt idx="3">
                  <c:v>9.e-002</c:v>
                </c:pt>
                <c:pt idx="4">
                  <c:v>#N/A</c:v>
                </c:pt>
                <c:pt idx="5">
                  <c:v>1.18</c:v>
                </c:pt>
                <c:pt idx="6">
                  <c:v>#N/A</c:v>
                </c:pt>
                <c:pt idx="7">
                  <c:v>1.72</c:v>
                </c:pt>
                <c:pt idx="8">
                  <c:v>#N/A</c:v>
                </c:pt>
                <c:pt idx="9">
                  <c:v>1.69</c:v>
                </c:pt>
              </c:numCache>
            </c:numRef>
          </c:val>
        </c:ser>
        <c:ser>
          <c:idx val="9"/>
          <c:order val="9"/>
          <c:tx>
            <c:strRef>
              <c:f>データシート!$A$36</c:f>
              <c:strCache>
                <c:ptCount val="1"/>
                <c:pt idx="0">
                  <c:v>阿南市水道事業会計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9.16</c:v>
                </c:pt>
                <c:pt idx="2">
                  <c:v>#N/A</c:v>
                </c:pt>
                <c:pt idx="3">
                  <c:v>9.93</c:v>
                </c:pt>
                <c:pt idx="4">
                  <c:v>#N/A</c:v>
                </c:pt>
                <c:pt idx="5">
                  <c:v>9.9600000000000009</c:v>
                </c:pt>
                <c:pt idx="6">
                  <c:v>#N/A</c:v>
                </c:pt>
                <c:pt idx="7">
                  <c:v>10.34</c:v>
                </c:pt>
                <c:pt idx="8">
                  <c:v>#N/A</c:v>
                </c:pt>
                <c:pt idx="9">
                  <c:v>9.89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2648</c:v>
                </c:pt>
                <c:pt idx="5">
                  <c:v>2637</c:v>
                </c:pt>
                <c:pt idx="8">
                  <c:v>2731</c:v>
                </c:pt>
                <c:pt idx="11">
                  <c:v>2741</c:v>
                </c:pt>
                <c:pt idx="14">
                  <c:v>2640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392</c:v>
                </c:pt>
                <c:pt idx="3">
                  <c:v>419</c:v>
                </c:pt>
                <c:pt idx="6">
                  <c:v>404</c:v>
                </c:pt>
                <c:pt idx="9">
                  <c:v>452</c:v>
                </c:pt>
                <c:pt idx="12">
                  <c:v>558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3157</c:v>
                </c:pt>
                <c:pt idx="3">
                  <c:v>3127</c:v>
                </c:pt>
                <c:pt idx="6">
                  <c:v>3273</c:v>
                </c:pt>
                <c:pt idx="9">
                  <c:v>3426</c:v>
                </c:pt>
                <c:pt idx="12">
                  <c:v>3413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902</c:v>
                </c:pt>
                <c:pt idx="2">
                  <c:v>#N/A</c:v>
                </c:pt>
                <c:pt idx="3">
                  <c:v>#N/A</c:v>
                </c:pt>
                <c:pt idx="4">
                  <c:v>910</c:v>
                </c:pt>
                <c:pt idx="5">
                  <c:v>#N/A</c:v>
                </c:pt>
                <c:pt idx="6">
                  <c:v>#N/A</c:v>
                </c:pt>
                <c:pt idx="7">
                  <c:v>946</c:v>
                </c:pt>
                <c:pt idx="8">
                  <c:v>#N/A</c:v>
                </c:pt>
                <c:pt idx="9">
                  <c:v>#N/A</c:v>
                </c:pt>
                <c:pt idx="10">
                  <c:v>1137</c:v>
                </c:pt>
                <c:pt idx="11">
                  <c:v>#N/A</c:v>
                </c:pt>
                <c:pt idx="12">
                  <c:v>#N/A</c:v>
                </c:pt>
                <c:pt idx="13">
                  <c:v>1331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30661</c:v>
                </c:pt>
                <c:pt idx="5">
                  <c:v>30973</c:v>
                </c:pt>
                <c:pt idx="8">
                  <c:v>30761</c:v>
                </c:pt>
                <c:pt idx="11">
                  <c:v>29604</c:v>
                </c:pt>
                <c:pt idx="14">
                  <c:v>28018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1329</c:v>
                </c:pt>
                <c:pt idx="5">
                  <c:v>1212</c:v>
                </c:pt>
                <c:pt idx="8">
                  <c:v>918</c:v>
                </c:pt>
                <c:pt idx="11">
                  <c:v>834</c:v>
                </c:pt>
                <c:pt idx="14">
                  <c:v>678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17418</c:v>
                </c:pt>
                <c:pt idx="5">
                  <c:v>16998</c:v>
                </c:pt>
                <c:pt idx="8">
                  <c:v>18703</c:v>
                </c:pt>
                <c:pt idx="11">
                  <c:v>20205</c:v>
                </c:pt>
                <c:pt idx="14">
                  <c:v>16890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568</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5436</c:v>
                </c:pt>
                <c:pt idx="3">
                  <c:v>5169</c:v>
                </c:pt>
                <c:pt idx="6">
                  <c:v>4964</c:v>
                </c:pt>
                <c:pt idx="9">
                  <c:v>4800</c:v>
                </c:pt>
                <c:pt idx="12">
                  <c:v>4928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5165</c:v>
                </c:pt>
                <c:pt idx="3">
                  <c:v>4833</c:v>
                </c:pt>
                <c:pt idx="6">
                  <c:v>4559</c:v>
                </c:pt>
                <c:pt idx="9">
                  <c:v>4435</c:v>
                </c:pt>
                <c:pt idx="12">
                  <c:v>4571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36356</c:v>
                </c:pt>
                <c:pt idx="3">
                  <c:v>37379</c:v>
                </c:pt>
                <c:pt idx="6">
                  <c:v>38280</c:v>
                </c:pt>
                <c:pt idx="9">
                  <c:v>37515</c:v>
                </c:pt>
                <c:pt idx="12">
                  <c:v>36092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9258</c:v>
                </c:pt>
                <c:pt idx="1">
                  <c:v>10165</c:v>
                </c:pt>
                <c:pt idx="2">
                  <c:v>6893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4227</c:v>
                </c:pt>
                <c:pt idx="1">
                  <c:v>4243</c:v>
                </c:pt>
                <c:pt idx="2">
                  <c:v>4226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6417</c:v>
                </c:pt>
                <c:pt idx="1">
                  <c:v>6901</c:v>
                </c:pt>
                <c:pt idx="2">
                  <c:v>6813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{7D901A42-C532-4745-B159-30B771CE521C}</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{CA1771FD-C04C-4201-BD16-B5F1A87F80B5}</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{D5B904DF-3891-44DD-89E7-82A9B6071ECC}</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{3B087E4D-3C00-4633-9C59-A2CAFFBADFAA}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{241BDCCF-8E1E-47DF-88B6-5585800780AE}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{A1433023-01C5-4B35-97B1-7A12066556CF}</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{E80A88FA-C6F3-4904-96FA-78343619888A}</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{E971FF5B-8F22-4EBA-B47A-01E3E37EA453}</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{055D9F0C-B560-46EB-8E13-BF145BBDD510}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53.6</c:v>
                </c:pt>
                <c:pt idx="8">
                  <c:v>55.1</c:v>
                </c:pt>
                <c:pt idx="16">
                  <c:v>56.8</c:v>
                </c:pt>
                <c:pt idx="24">
                  <c:v>58.5</c:v>
                </c:pt>
                <c:pt idx="32">
                  <c:v>60.3</c:v>
                </c:pt>
              </c:numCache>
            </c:numRef>
          </c:xVal>
          <c:yVal>
            <c:numRef>
              <c:f>'公会計指標分析・財政指標組合せ分析表'!$BP$51:$DC$51</c:f>
              <c:numCache>
                <c:formatCode>#,##0.0;"▲ "#,##0.0</c:formatCode>
                <c:ptCount val="40"/>
                <c:pt idx="32">
                  <c:v>0</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{E6EB9457-A4E4-4E4D-9D83-5D39E550570F}</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{2A1E34C0-F12E-4784-A40F-8A56C15E16EF}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{F7E43401-D92B-4BF7-94B7-E3A3D1E9B8DF}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{1F9FD333-386E-4852-BA49-FCD123A79D5F}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{D2C2E9E4-AA6D-43D5-8B13-776905AA5A1E}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{67311C5D-4404-4257-8BA6-EF734A5A2FC0}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{1EDE208A-0D24-484A-8C0E-6F97A868257E}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{FE23B331-E176-4B48-98DC-3CF6FCCE8D8E}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{6C175BB9-85F7-47C1-9635-510FF1C263D5}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12317794185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25833178619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{AE0775CC-1CA1-45CA-97E4-3AE8EFF51983}</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{951D19EF-0967-446A-969B-77E02ABF9F6A}</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{EDE9763D-6828-4BE6-9250-0B38FB100633}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{9EE4B607-105B-4DCD-AA96-C2797AFAE14C}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{E628C753-45FF-4C75-B73D-CFBC04D5B4A2}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{A4433267-28D8-466F-8511-FB87D7C11030}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{4A7E12BF-88E5-40E9-8E57-ABF241933671}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{C33916B9-52F8-4A9C-B710-95E2E20785A8}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{55AAB5AF-9C7E-4AE0-957E-E26CAFC71243}</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5.0999999999999996</c:v>
                </c:pt>
                <c:pt idx="8">
                  <c:v>4.9000000000000004</c:v>
                </c:pt>
                <c:pt idx="16">
                  <c:v>5</c:v>
                </c:pt>
                <c:pt idx="24">
                  <c:v>5.4</c:v>
                </c:pt>
                <c:pt idx="32">
                  <c:v>6.1</c:v>
                </c:pt>
              </c:numCache>
            </c:numRef>
          </c:xVal>
          <c:yVal>
            <c:numRef>
              <c:f>'公会計指標分析・財政指標組合せ分析表'!$BP$73:$DC$73</c:f>
              <c:numCache>
                <c:formatCode>#,##0.0;"▲ "#,##0.0</c:formatCode>
                <c:ptCount val="40"/>
                <c:pt idx="32">
                  <c:v>0</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{F1AD43CE-31F4-437C-ABEE-8AC76500884D}</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{E969CBBA-6422-4BC3-98AB-DA0666088D7C}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{46BFCC74-69D0-4685-912F-E12F51E878E3}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{11F5F9E0-141D-40E3-B821-F0F5859FB08B}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{748FE313-5045-44DE-AEFD-5CEB00A55C77}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{D99BAFED-8182-4191-B881-7BE9FB2BDD9B}</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{61653A87-6A9C-45E6-BBEC-D2947C19D134}</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{C6F17366-7DA2-4A3A-99AF-6204F3D986FD}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{BD069224-F44E-46C2-8C5D-1DA3FAF47539}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414288330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4419651031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実質公債費比率については、平成19年度以降減少傾向であったが平成29年度から微増し令和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年度では</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％となり増加している。なお、類似団体平均</a:t>
          </a:r>
          <a:r>
            <a:rPr kumimoji="1" lang="ja-JP" altLang="en-US" sz="1000">
              <a:solidFill>
                <a:schemeClr val="dk1"/>
              </a:solidFill>
              <a:effectLst/>
              <a:latin typeface="+mn-lt"/>
              <a:ea typeface="+mn-ea"/>
              <a:cs typeface="+mn-cs"/>
            </a:rPr>
            <a:t>を</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ポイント下回っており、県平均と比較しても依然として低水準にある。</a:t>
          </a:r>
          <a:endParaRPr lang="ja-JP" altLang="ja-JP" sz="1000">
            <a:effectLst/>
          </a:endParaRPr>
        </a:p>
        <a:p>
          <a:r>
            <a:rPr kumimoji="1" lang="ja-JP" altLang="ja-JP" sz="1000">
              <a:solidFill>
                <a:schemeClr val="dk1"/>
              </a:solidFill>
              <a:effectLst/>
              <a:latin typeface="+mn-lt"/>
              <a:ea typeface="+mn-ea"/>
              <a:cs typeface="+mn-cs"/>
            </a:rPr>
            <a:t>　既発債の定期償還に加えて高利残債の利率見直し交渉を積極的に行っていることや交付税算入率の高い合併特例債を計画的に活用してきたことにより、現在の水準に抑えらているものと分析している。</a:t>
          </a:r>
          <a:endParaRPr lang="ja-JP" altLang="ja-JP" sz="1000">
            <a:effectLst/>
          </a:endParaRPr>
        </a:p>
        <a:p>
          <a:r>
            <a:rPr kumimoji="1" lang="ja-JP" altLang="ja-JP" sz="1000">
              <a:solidFill>
                <a:schemeClr val="dk1"/>
              </a:solidFill>
              <a:effectLst/>
              <a:latin typeface="+mn-lt"/>
              <a:ea typeface="+mn-ea"/>
              <a:cs typeface="+mn-cs"/>
            </a:rPr>
            <a:t>　今後は、令和２年度で合併特例債の発行が終了し、本来の対象事業における地方債の活用が増加し、交付税算入公債費等が減少することが想定されるため、実質公債費比率の悪化が懸念される。そのため、慎重な財政計画の下、適量、適切な事業実施により各比率の改善に努める必要がある。</a:t>
          </a:r>
          <a:endParaRPr lang="ja-JP" altLang="ja-JP" sz="10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満期一括償還地方債の借入</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なく</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満期一括償還地方債の償還の財源として積み立てていない。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財政調整基金等の充当可能基金の減により</a:t>
          </a:r>
          <a:r>
            <a:rPr kumimoji="1" lang="ja-JP" altLang="ja-JP" sz="1200">
              <a:solidFill>
                <a:schemeClr val="dk1"/>
              </a:solidFill>
              <a:effectLst/>
              <a:latin typeface="+mn-lt"/>
              <a:ea typeface="+mn-ea"/>
              <a:cs typeface="+mn-cs"/>
            </a:rPr>
            <a:t>、分子構成項目全体で</a:t>
          </a:r>
          <a:r>
            <a:rPr kumimoji="1" lang="ja-JP" altLang="en-US" sz="1200">
              <a:solidFill>
                <a:schemeClr val="dk1"/>
              </a:solidFill>
              <a:effectLst/>
              <a:latin typeface="+mn-lt"/>
              <a:ea typeface="+mn-ea"/>
              <a:cs typeface="+mn-cs"/>
            </a:rPr>
            <a:t>は増加した。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分子となる将来負担額に対し、約</a:t>
          </a:r>
          <a:r>
            <a:rPr kumimoji="1" lang="en-US" altLang="ja-JP" sz="1200">
              <a:solidFill>
                <a:schemeClr val="dk1"/>
              </a:solidFill>
              <a:effectLst/>
              <a:latin typeface="+mn-lt"/>
              <a:ea typeface="+mn-ea"/>
              <a:cs typeface="+mn-cs"/>
            </a:rPr>
            <a:t>169</a:t>
          </a:r>
          <a:r>
            <a:rPr kumimoji="1" lang="ja-JP" altLang="ja-JP" sz="1200">
              <a:solidFill>
                <a:schemeClr val="dk1"/>
              </a:solidFill>
              <a:effectLst/>
              <a:latin typeface="+mn-lt"/>
              <a:ea typeface="+mn-ea"/>
              <a:cs typeface="+mn-cs"/>
            </a:rPr>
            <a:t>億円(令和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年度末)の充当可能基金を保有していることなどから、将来負担比率は</a:t>
          </a:r>
          <a:r>
            <a:rPr kumimoji="1" lang="en-US" altLang="ja-JP" sz="1200">
              <a:solidFill>
                <a:schemeClr val="dk1"/>
              </a:solidFill>
              <a:effectLst/>
              <a:latin typeface="+mn-lt"/>
              <a:ea typeface="+mn-ea"/>
              <a:cs typeface="+mn-cs"/>
            </a:rPr>
            <a:t>0.0</a:t>
          </a:r>
          <a:r>
            <a:rPr kumimoji="1" lang="ja-JP" altLang="en-US" sz="1200">
              <a:solidFill>
                <a:schemeClr val="dk1"/>
              </a:solidFill>
              <a:effectLst/>
              <a:latin typeface="+mn-lt"/>
              <a:ea typeface="+mn-ea"/>
              <a:cs typeface="+mn-cs"/>
            </a:rPr>
            <a:t>％となっている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また、退職手当負担(見込額)についても適正な定員管理により新規採用を最小限に留め</a:t>
          </a:r>
          <a:r>
            <a:rPr kumimoji="1" lang="ja-JP" altLang="en-US" sz="1200">
              <a:solidFill>
                <a:schemeClr val="dk1"/>
              </a:solidFill>
              <a:effectLst/>
              <a:latin typeface="+mn-lt"/>
              <a:ea typeface="+mn-ea"/>
              <a:cs typeface="+mn-cs"/>
            </a:rPr>
            <a:t>るなどの</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に努めている</a:t>
          </a:r>
          <a:r>
            <a:rPr kumimoji="1" lang="ja-JP" altLang="ja-JP" sz="1200">
              <a:solidFill>
                <a:schemeClr val="dk1"/>
              </a:solidFill>
              <a:effectLst/>
              <a:latin typeface="+mn-lt"/>
              <a:ea typeface="+mn-ea"/>
              <a:cs typeface="+mn-cs"/>
            </a:rPr>
            <a:t>が、今後は市税収入が景気に左右されやすく不安定であることや</a:t>
          </a:r>
          <a:r>
            <a:rPr kumimoji="1" lang="ja-JP" altLang="en-US" sz="1200">
              <a:solidFill>
                <a:schemeClr val="dk1"/>
              </a:solidFill>
              <a:effectLst/>
              <a:latin typeface="+mn-lt"/>
              <a:ea typeface="+mn-ea"/>
              <a:cs typeface="+mn-cs"/>
            </a:rPr>
            <a:t>物価高による経常経費の増大に</a:t>
          </a:r>
          <a:r>
            <a:rPr kumimoji="1" lang="ja-JP" altLang="ja-JP" sz="1200">
              <a:solidFill>
                <a:schemeClr val="dk1"/>
              </a:solidFill>
              <a:effectLst/>
              <a:latin typeface="+mn-lt"/>
              <a:ea typeface="+mn-ea"/>
              <a:cs typeface="+mn-cs"/>
            </a:rPr>
            <a:t>鑑み、財源不足を補い収支の均衡を保つための財政調整基金等からの繰入が想定されるため、より一層の事務事業の効率化、適正化を図り歳出抑制に努めるとともに慎重な市債発行と基金運用に努めることが重要であ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徳島県阿南市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基金運用から生ずる収益等により</a:t>
          </a:r>
          <a:r>
            <a:rPr kumimoji="1" lang="ja-JP" altLang="ja-JP" sz="1400">
              <a:solidFill>
                <a:schemeClr val="dk1"/>
              </a:solidFill>
              <a:effectLst/>
              <a:latin typeface="+mn-lt"/>
              <a:ea typeface="+mn-ea"/>
              <a:cs typeface="+mn-cs"/>
            </a:rPr>
            <a:t>財源調整のため財政調整基金を約</a:t>
          </a:r>
          <a:r>
            <a:rPr kumimoji="1" lang="en-US" altLang="ja-JP" sz="1400">
              <a:solidFill>
                <a:schemeClr val="dk1"/>
              </a:solidFill>
              <a:effectLst/>
              <a:latin typeface="+mn-lt"/>
              <a:ea typeface="+mn-ea"/>
              <a:cs typeface="+mn-cs"/>
            </a:rPr>
            <a:t>358</a:t>
          </a:r>
          <a:r>
            <a:rPr kumimoji="1" lang="ja-JP" altLang="ja-JP" sz="1400">
              <a:solidFill>
                <a:schemeClr val="dk1"/>
              </a:solidFill>
              <a:effectLst/>
              <a:latin typeface="+mn-lt"/>
              <a:ea typeface="+mn-ea"/>
              <a:cs typeface="+mn-cs"/>
            </a:rPr>
            <a:t>百万円、市債の償還財源のための減債基金を約</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ふるさと納税として</a:t>
          </a:r>
          <a:r>
            <a:rPr lang="ja-JP" altLang="ja-JP" sz="1400" b="0" i="0">
              <a:solidFill>
                <a:schemeClr val="dk1"/>
              </a:solidFill>
              <a:effectLst/>
              <a:latin typeface="+mn-lt"/>
              <a:ea typeface="+mn-ea"/>
              <a:cs typeface="+mn-cs"/>
            </a:rPr>
            <a:t>寄附された寄附金を</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ふるさと阿南応援事業基金</a:t>
          </a:r>
          <a:r>
            <a:rPr lang="ja-JP" altLang="ja-JP" sz="1400" b="0" i="0">
              <a:solidFill>
                <a:schemeClr val="dk1"/>
              </a:solidFill>
              <a:effectLst/>
              <a:latin typeface="+mn-lt"/>
              <a:ea typeface="+mn-ea"/>
              <a:cs typeface="+mn-cs"/>
            </a:rPr>
            <a:t>」に</a:t>
          </a:r>
          <a:r>
            <a:rPr lang="en-US" altLang="ja-JP" sz="1400" b="0" i="0">
              <a:solidFill>
                <a:schemeClr val="dk1"/>
              </a:solidFill>
              <a:effectLst/>
              <a:latin typeface="+mn-lt"/>
              <a:ea typeface="+mn-ea"/>
              <a:cs typeface="+mn-cs"/>
            </a:rPr>
            <a:t>252</a:t>
          </a:r>
          <a:r>
            <a:rPr lang="ja-JP" altLang="en-US" sz="1400" b="0" i="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積み立てた</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市単独事業への積極的な活用等により取り崩しが増加し、</a:t>
          </a:r>
          <a:r>
            <a:rPr kumimoji="1" lang="ja-JP" altLang="ja-JP" sz="1400">
              <a:solidFill>
                <a:schemeClr val="dk1"/>
              </a:solidFill>
              <a:effectLst/>
              <a:latin typeface="+mn-lt"/>
              <a:ea typeface="+mn-ea"/>
              <a:cs typeface="+mn-cs"/>
            </a:rPr>
            <a:t>基金全体としては約</a:t>
          </a:r>
          <a:r>
            <a:rPr kumimoji="1" lang="en-US" altLang="ja-JP" sz="1400">
              <a:solidFill>
                <a:schemeClr val="dk1"/>
              </a:solidFill>
              <a:effectLst/>
              <a:latin typeface="+mn-lt"/>
              <a:ea typeface="+mn-ea"/>
              <a:cs typeface="+mn-cs"/>
            </a:rPr>
            <a:t>3,377</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1" lang="en-US" altLang="ja-JP" sz="1400">
            <a:solidFill>
              <a:schemeClr val="dk1"/>
            </a:solidFill>
            <a:effectLst/>
            <a:latin typeface="+mn-lt"/>
            <a:ea typeface="+mn-ea"/>
            <a:cs typeface="+mn-cs"/>
          </a:endParaRPr>
        </a:p>
        <a:p>
          <a:pPr eaLnBrk="1" fontAlgn="auto" latinLnBrk="0" hangingPunct="1"/>
          <a:endParaRPr lang="en-US" altLang="ja-JP" sz="1800">
            <a:effectLst/>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新市まちづくり計画に掲げる事業に充てていくことを目的として、平成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年度に合併特例債を活用した基金である「輝けあなんふるさと創造基金」を造成し、令和２年度に更に積み立てを行ったが、老朽化した公共施設の更新に係る費用や</a:t>
          </a:r>
          <a:r>
            <a:rPr kumimoji="1" lang="ja-JP" altLang="en-US" sz="1400">
              <a:solidFill>
                <a:schemeClr val="dk1"/>
              </a:solidFill>
              <a:effectLst/>
              <a:latin typeface="+mn-lt"/>
              <a:ea typeface="+mn-ea"/>
              <a:cs typeface="+mn-cs"/>
            </a:rPr>
            <a:t>物価高による経常経費・</a:t>
          </a:r>
          <a:r>
            <a:rPr kumimoji="1" lang="ja-JP" altLang="ja-JP" sz="1400">
              <a:solidFill>
                <a:schemeClr val="dk1"/>
              </a:solidFill>
              <a:effectLst/>
              <a:latin typeface="+mn-lt"/>
              <a:ea typeface="+mn-ea"/>
              <a:cs typeface="+mn-cs"/>
            </a:rPr>
            <a:t>義務的経費</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増大していること、</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大幅な税収増が見込めないことから、基金全体の額は今後減少していく見込みである。</a:t>
          </a:r>
          <a:endParaRPr lang="ja-JP" altLang="ja-JP" sz="18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1" u="sng">
              <a:solidFill>
                <a:schemeClr val="dk1"/>
              </a:solidFill>
              <a:effectLst/>
              <a:latin typeface="+mn-lt"/>
              <a:ea typeface="+mn-ea"/>
              <a:cs typeface="+mn-cs"/>
            </a:rPr>
            <a:t>（基金の使途）</a:t>
          </a:r>
          <a:endParaRPr lang="ja-JP" altLang="ja-JP" sz="1400" b="1" u="sng">
            <a:effectLst/>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・輝けあなんふるさと創造基金：地域振興及び市民の一体感の醸成を図るために行うまちづくり事業に資する。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a:t>
          </a:r>
          <a:r>
            <a:rPr lang="ja-JP" altLang="ja-JP" sz="1100" b="0" i="0" baseline="0">
              <a:solidFill>
                <a:schemeClr val="dk1"/>
              </a:solidFill>
              <a:effectLst/>
              <a:latin typeface="+mn-lt"/>
              <a:ea typeface="+mn-ea"/>
              <a:cs typeface="+mn-cs"/>
            </a:rPr>
            <a:t>ごみ処理施設の建設及び解体に要する経費の財源に充てる。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lang="ja-JP" altLang="ja-JP" sz="1100" b="0" i="0" baseline="0">
              <a:solidFill>
                <a:schemeClr val="dk1"/>
              </a:solidFill>
              <a:effectLst/>
              <a:latin typeface="+mn-lt"/>
              <a:ea typeface="+mn-ea"/>
              <a:cs typeface="+mn-cs"/>
            </a:rPr>
            <a:t>ふるさと阿南応援事業寄附金を阿南</a:t>
          </a:r>
          <a:r>
            <a:rPr lang="en-US" altLang="ja-JP" sz="1100" b="0" i="0" baseline="0">
              <a:solidFill>
                <a:schemeClr val="dk1"/>
              </a:solidFill>
              <a:effectLst/>
              <a:latin typeface="+mn-lt"/>
              <a:ea typeface="+mn-ea"/>
              <a:cs typeface="+mn-cs"/>
            </a:rPr>
            <a:t>SUP</a:t>
          </a:r>
          <a:r>
            <a:rPr lang="ja-JP" altLang="ja-JP" sz="1100" b="0" i="0" baseline="0">
              <a:solidFill>
                <a:schemeClr val="dk1"/>
              </a:solidFill>
              <a:effectLst/>
              <a:latin typeface="+mn-lt"/>
              <a:ea typeface="+mn-ea"/>
              <a:cs typeface="+mn-cs"/>
            </a:rPr>
            <a:t>タウンプロジェクトの推進に関する事業、関係人口の創出・拡大・深化に関する事業、環境保全に関する事業、観光振興に関する事業、創業支援に関する事業、その寄附をした者が特に指定する事項で、市長が認める事業の財源に充てる。</a:t>
          </a:r>
          <a:endParaRPr lang="ja-JP" altLang="ja-JP" sz="1400">
            <a:effectLst/>
          </a:endParaRPr>
        </a:p>
        <a:p>
          <a:r>
            <a:rPr kumimoji="1" lang="ja-JP" altLang="en-US"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阿南市地球温暖化等対策基金</a:t>
          </a:r>
          <a:r>
            <a:rPr lang="ja-JP" altLang="en-US" sz="1100" b="0" i="0">
              <a:solidFill>
                <a:schemeClr val="dk1"/>
              </a:solidFill>
              <a:effectLst/>
              <a:latin typeface="+mn-lt"/>
              <a:ea typeface="+mn-ea"/>
              <a:cs typeface="+mn-cs"/>
            </a:rPr>
            <a:t>：産業部門における脱炭素に資する対策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地球温暖化対策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及び公害対策に係る事業の実施に要する経費の財源に充てる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・四国横断自動車道に関係する阿南市道の整備に係る日亜化学工業基金：四国横断自動車道に関係する阿南市道の整備に要する経費の財源に充てる。</a:t>
          </a:r>
          <a:endParaRPr kumimoji="1" lang="en-US" altLang="ja-JP" sz="1100">
            <a:solidFill>
              <a:schemeClr val="dk1"/>
            </a:solidFill>
            <a:effectLst/>
            <a:latin typeface="+mn-lt"/>
            <a:ea typeface="+mn-ea"/>
            <a:cs typeface="+mn-cs"/>
          </a:endParaRPr>
        </a:p>
        <a:p>
          <a:endParaRPr kumimoji="1" lang="en-US" altLang="ja-JP" sz="1100" b="1" u="sng">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（増減理由）</a:t>
          </a:r>
          <a:endParaRPr lang="ja-JP" altLang="ja-JP" sz="1400" b="1" u="sng">
            <a:effectLst/>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・輝けあなんふるさと創造基金：地域振興及び市民の一体感の醸成を図るため</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まちづくり経費</a:t>
          </a:r>
          <a:r>
            <a:rPr kumimoji="1" lang="ja-JP" altLang="en-US" sz="1100" b="0" i="0" baseline="0">
              <a:solidFill>
                <a:schemeClr val="dk1"/>
              </a:solidFill>
              <a:effectLst/>
              <a:latin typeface="+mn-lt"/>
              <a:ea typeface="+mn-ea"/>
              <a:cs typeface="+mn-cs"/>
            </a:rPr>
            <a:t>等への</a:t>
          </a:r>
          <a:r>
            <a:rPr kumimoji="1" lang="ja-JP" altLang="ja-JP" sz="1100" b="0" i="0" baseline="0">
              <a:solidFill>
                <a:schemeClr val="dk1"/>
              </a:solidFill>
              <a:effectLst/>
              <a:latin typeface="+mn-lt"/>
              <a:ea typeface="+mn-ea"/>
              <a:cs typeface="+mn-cs"/>
            </a:rPr>
            <a:t>取崩し</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年度は無く</a:t>
          </a:r>
          <a:r>
            <a:rPr kumimoji="1" lang="ja-JP" altLang="ja-JP" sz="1100" b="0" i="0" baseline="0">
              <a:solidFill>
                <a:schemeClr val="dk1"/>
              </a:solidFill>
              <a:effectLst/>
              <a:latin typeface="+mn-lt"/>
              <a:ea typeface="+mn-ea"/>
              <a:cs typeface="+mn-cs"/>
            </a:rPr>
            <a:t>、財産収入等を約</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百万円積立。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a:t>
          </a:r>
          <a:r>
            <a:rPr kumimoji="1" lang="ja-JP" altLang="en-US" sz="1100" b="0" i="0" baseline="0">
              <a:solidFill>
                <a:schemeClr val="dk1"/>
              </a:solidFill>
              <a:effectLst/>
              <a:latin typeface="+mn-lt"/>
              <a:ea typeface="+mn-ea"/>
              <a:cs typeface="+mn-cs"/>
            </a:rPr>
            <a:t>時に相当の額が必要であるため</a:t>
          </a:r>
          <a:r>
            <a:rPr kumimoji="1" lang="ja-JP" altLang="ja-JP" sz="1100" b="0" i="0" baseline="0">
              <a:solidFill>
                <a:schemeClr val="dk1"/>
              </a:solidFill>
              <a:effectLst/>
              <a:latin typeface="+mn-lt"/>
              <a:ea typeface="+mn-ea"/>
              <a:cs typeface="+mn-cs"/>
            </a:rPr>
            <a:t>、財産収入等を約</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百万円積立。</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阿南市ふるさと阿南応援事業基金：環境保全や観光振興などの事業に要する経費に約</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百万円取崩し、</a:t>
          </a:r>
          <a:r>
            <a:rPr kumimoji="1" lang="ja-JP" altLang="ja-JP" sz="1100">
              <a:solidFill>
                <a:schemeClr val="dk1"/>
              </a:solidFill>
              <a:effectLst/>
              <a:latin typeface="+mn-lt"/>
              <a:ea typeface="+mn-ea"/>
              <a:cs typeface="+mn-cs"/>
            </a:rPr>
            <a:t>ふるさと納税</a:t>
          </a:r>
          <a:r>
            <a:rPr kumimoji="1" lang="ja-JP" altLang="en-US" sz="1100">
              <a:solidFill>
                <a:schemeClr val="dk1"/>
              </a:solidFill>
              <a:effectLst/>
              <a:latin typeface="+mn-lt"/>
              <a:ea typeface="+mn-ea"/>
              <a:cs typeface="+mn-cs"/>
            </a:rPr>
            <a:t>としての</a:t>
          </a:r>
          <a:r>
            <a:rPr lang="ja-JP" altLang="ja-JP" sz="1100" b="0" i="0">
              <a:solidFill>
                <a:schemeClr val="dk1"/>
              </a:solidFill>
              <a:effectLst/>
              <a:latin typeface="+mn-lt"/>
              <a:ea typeface="+mn-ea"/>
              <a:cs typeface="+mn-cs"/>
            </a:rPr>
            <a:t>寄附金</a:t>
          </a:r>
          <a:r>
            <a:rPr kumimoji="1" lang="ja-JP" altLang="ja-JP" sz="1100" b="0" i="0" baseline="0">
              <a:solidFill>
                <a:schemeClr val="dk1"/>
              </a:solidFill>
              <a:effectLst/>
              <a:latin typeface="+mn-lt"/>
              <a:ea typeface="+mn-ea"/>
              <a:cs typeface="+mn-cs"/>
            </a:rPr>
            <a:t>を活用して約</a:t>
          </a:r>
          <a:r>
            <a:rPr kumimoji="1" lang="en-US" altLang="ja-JP" sz="1100" b="0" i="0" baseline="0">
              <a:solidFill>
                <a:schemeClr val="dk1"/>
              </a:solidFill>
              <a:effectLst/>
              <a:latin typeface="+mn-lt"/>
              <a:ea typeface="+mn-ea"/>
              <a:cs typeface="+mn-cs"/>
            </a:rPr>
            <a:t>252</a:t>
          </a:r>
          <a:r>
            <a:rPr kumimoji="1" lang="ja-JP" altLang="ja-JP" sz="1100" b="0" i="0" baseline="0">
              <a:solidFill>
                <a:schemeClr val="dk1"/>
              </a:solidFill>
              <a:effectLst/>
              <a:latin typeface="+mn-lt"/>
              <a:ea typeface="+mn-ea"/>
              <a:cs typeface="+mn-cs"/>
            </a:rPr>
            <a:t>百万円積立。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a:t>
          </a:r>
          <a:r>
            <a:rPr kumimoji="1" lang="ja-JP" altLang="en-US" sz="1100">
              <a:solidFill>
                <a:schemeClr val="dk1"/>
              </a:solidFill>
              <a:effectLst/>
              <a:latin typeface="+mn-lt"/>
              <a:ea typeface="+mn-ea"/>
              <a:cs typeface="+mn-cs"/>
            </a:rPr>
            <a:t>整備に伴う下大野側道整備経費として</a:t>
          </a:r>
          <a:r>
            <a:rPr kumimoji="1" lang="en-US" altLang="ja-JP" sz="1100">
              <a:solidFill>
                <a:schemeClr val="dk1"/>
              </a:solidFill>
              <a:effectLst/>
              <a:latin typeface="+mn-lt"/>
              <a:ea typeface="+mn-ea"/>
              <a:cs typeface="+mn-cs"/>
            </a:rPr>
            <a:t>143</a:t>
          </a:r>
          <a:r>
            <a:rPr kumimoji="1" lang="ja-JP" altLang="en-US" sz="1100">
              <a:solidFill>
                <a:schemeClr val="dk1"/>
              </a:solidFill>
              <a:effectLst/>
              <a:latin typeface="+mn-lt"/>
              <a:ea typeface="+mn-ea"/>
              <a:cs typeface="+mn-cs"/>
            </a:rPr>
            <a:t>百万円取崩し。</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b="1" u="sng">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（今後の方針）</a:t>
          </a:r>
          <a:endParaRPr lang="ja-JP" altLang="ja-JP" sz="1400" b="1" u="sng">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・阿南市ごみ処理施設建設基金：クリーンセンター解体に関する経費に活用予定。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kumimoji="1" lang="ja-JP" altLang="en-US" sz="1100" b="0" i="0" baseline="0">
              <a:solidFill>
                <a:schemeClr val="dk1"/>
              </a:solidFill>
              <a:effectLst/>
              <a:latin typeface="+mn-lt"/>
              <a:ea typeface="+mn-ea"/>
              <a:cs typeface="+mn-cs"/>
            </a:rPr>
            <a:t>人口減少の抑制</a:t>
          </a:r>
          <a:r>
            <a:rPr kumimoji="1" lang="ja-JP" altLang="ja-JP" sz="1100" b="0" i="0" baseline="0">
              <a:solidFill>
                <a:schemeClr val="dk1"/>
              </a:solidFill>
              <a:effectLst/>
              <a:latin typeface="+mn-lt"/>
              <a:ea typeface="+mn-ea"/>
              <a:cs typeface="+mn-cs"/>
            </a:rPr>
            <a:t>や観光振興など</a:t>
          </a:r>
          <a:r>
            <a:rPr kumimoji="1" lang="ja-JP" altLang="en-US" sz="1100" b="0" i="0" baseline="0">
              <a:solidFill>
                <a:schemeClr val="dk1"/>
              </a:solidFill>
              <a:effectLst/>
              <a:latin typeface="+mn-lt"/>
              <a:ea typeface="+mn-ea"/>
              <a:cs typeface="+mn-cs"/>
            </a:rPr>
            <a:t>に資する</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経費に充てる予定。</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四国横断自動車道に</a:t>
          </a:r>
          <a:r>
            <a:rPr kumimoji="1" lang="ja-JP" altLang="en-US" sz="1100">
              <a:solidFill>
                <a:schemeClr val="dk1"/>
              </a:solidFill>
              <a:effectLst/>
              <a:latin typeface="+mn-lt"/>
              <a:ea typeface="+mn-ea"/>
              <a:cs typeface="+mn-cs"/>
            </a:rPr>
            <a:t>際して行われる</a:t>
          </a:r>
          <a:r>
            <a:rPr kumimoji="1" lang="ja-JP" altLang="ja-JP" sz="1100">
              <a:solidFill>
                <a:schemeClr val="dk1"/>
              </a:solidFill>
              <a:effectLst/>
              <a:latin typeface="+mn-lt"/>
              <a:ea typeface="+mn-ea"/>
              <a:cs typeface="+mn-cs"/>
            </a:rPr>
            <a:t>阿南市道の整備に</a:t>
          </a:r>
          <a:r>
            <a:rPr kumimoji="1" lang="ja-JP" altLang="en-US" sz="1100">
              <a:solidFill>
                <a:schemeClr val="dk1"/>
              </a:solidFill>
              <a:effectLst/>
              <a:latin typeface="+mn-lt"/>
              <a:ea typeface="+mn-ea"/>
              <a:cs typeface="+mn-cs"/>
            </a:rPr>
            <a:t>充てる予定。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lang="ja-JP" altLang="en-US" sz="1100" b="0" i="0">
              <a:solidFill>
                <a:schemeClr val="dk1"/>
              </a:solidFill>
              <a:effectLst/>
              <a:latin typeface="+mn-lt"/>
              <a:ea typeface="+mn-ea"/>
              <a:cs typeface="+mn-cs"/>
            </a:rPr>
            <a:t>阿南市地球温暖化等対策基金：脱炭素化を図る企業への支援や公害対策に要する経費に充てる予定。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・基金運用から生ずる収益及び普通交付税の再算定による交付額増加</a:t>
          </a:r>
          <a:r>
            <a:rPr kumimoji="1" lang="ja-JP" altLang="en-US" sz="1400">
              <a:solidFill>
                <a:schemeClr val="dk1"/>
              </a:solidFill>
              <a:effectLst/>
              <a:latin typeface="+mn-lt"/>
              <a:ea typeface="+mn-ea"/>
              <a:cs typeface="+mn-cs"/>
            </a:rPr>
            <a:t>はあったものの</a:t>
          </a:r>
          <a:r>
            <a:rPr kumimoji="1" lang="ja-JP" altLang="ja-JP" sz="1400">
              <a:solidFill>
                <a:schemeClr val="dk1"/>
              </a:solidFill>
              <a:effectLst/>
              <a:latin typeface="+mn-lt"/>
              <a:ea typeface="+mn-ea"/>
              <a:cs typeface="+mn-cs"/>
            </a:rPr>
            <a:t>、法人市民税</a:t>
          </a:r>
          <a:r>
            <a:rPr kumimoji="1" lang="ja-JP" altLang="en-US" sz="1400">
              <a:solidFill>
                <a:schemeClr val="dk1"/>
              </a:solidFill>
              <a:effectLst/>
              <a:latin typeface="+mn-lt"/>
              <a:ea typeface="+mn-ea"/>
              <a:cs typeface="+mn-cs"/>
            </a:rPr>
            <a:t>を始めとする市税の減収や、法人事業税交付金や普通交付税の減少により、</a:t>
          </a:r>
          <a:r>
            <a:rPr kumimoji="1" lang="ja-JP" altLang="ja-JP" sz="1400">
              <a:solidFill>
                <a:schemeClr val="dk1"/>
              </a:solidFill>
              <a:effectLst/>
              <a:latin typeface="+mn-lt"/>
              <a:ea typeface="+mn-ea"/>
              <a:cs typeface="+mn-cs"/>
            </a:rPr>
            <a:t>財源調整</a:t>
          </a:r>
          <a:r>
            <a:rPr kumimoji="1" lang="ja-JP" altLang="en-US" sz="1400">
              <a:solidFill>
                <a:schemeClr val="dk1"/>
              </a:solidFill>
              <a:effectLst/>
              <a:latin typeface="+mn-lt"/>
              <a:ea typeface="+mn-ea"/>
              <a:cs typeface="+mn-cs"/>
            </a:rPr>
            <a:t>のための取り崩し額が増加し</a:t>
          </a:r>
          <a:r>
            <a:rPr kumimoji="1" lang="ja-JP" altLang="ja-JP" sz="1400">
              <a:solidFill>
                <a:schemeClr val="dk1"/>
              </a:solidFill>
              <a:effectLst/>
              <a:latin typeface="+mn-lt"/>
              <a:ea typeface="+mn-ea"/>
              <a:cs typeface="+mn-cs"/>
            </a:rPr>
            <a:t>た。</a:t>
          </a:r>
          <a:endParaRPr kumimoji="1" lang="en-US" altLang="ja-JP" sz="14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・老朽化施設の更新費用、扶助費等義務的経費などが年々増加することが見込まれるため、残高は減少していくことが想定される。　</a:t>
          </a:r>
          <a:endParaRPr lang="ja-JP" altLang="ja-JP" sz="1400">
            <a:effectLst/>
          </a:endParaRPr>
        </a:p>
        <a:p>
          <a:r>
            <a:rPr kumimoji="1" lang="ja-JP" altLang="ja-JP" sz="1400">
              <a:solidFill>
                <a:schemeClr val="dk1"/>
              </a:solidFill>
              <a:effectLst/>
              <a:latin typeface="+mn-lt"/>
              <a:ea typeface="+mn-ea"/>
              <a:cs typeface="+mn-cs"/>
            </a:rPr>
            <a:t>・災害の備え等を考慮しつつ、必要事業を</a:t>
          </a:r>
          <a:r>
            <a:rPr kumimoji="1" lang="ja-JP" altLang="en-US" sz="1400">
              <a:solidFill>
                <a:schemeClr val="dk1"/>
              </a:solidFill>
              <a:effectLst/>
              <a:latin typeface="+mn-lt"/>
              <a:ea typeface="+mn-ea"/>
              <a:cs typeface="+mn-cs"/>
            </a:rPr>
            <a:t>峻別</a:t>
          </a:r>
          <a:r>
            <a:rPr kumimoji="1" lang="ja-JP" altLang="ja-JP" sz="1400">
              <a:solidFill>
                <a:schemeClr val="dk1"/>
              </a:solidFill>
              <a:effectLst/>
              <a:latin typeface="+mn-lt"/>
              <a:ea typeface="+mn-ea"/>
              <a:cs typeface="+mn-cs"/>
            </a:rPr>
            <a:t>し、効果的に取り崩し・積み立てを行う。</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・基金運用から生ずる収益や普通交付税再算定による臨時財政対策債償還基金費を積み立てたことにより増加した。</a:t>
          </a:r>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・今後も</a:t>
          </a:r>
          <a:r>
            <a:rPr lang="ja-JP" altLang="ja-JP" sz="1400" b="0" i="0" baseline="0">
              <a:solidFill>
                <a:schemeClr val="dk1"/>
              </a:solidFill>
              <a:effectLst/>
              <a:latin typeface="+mn-lt"/>
              <a:ea typeface="+mn-ea"/>
              <a:cs typeface="+mn-cs"/>
            </a:rPr>
            <a:t>市債の償還及び適正な管理に必要な財源を確保するため、計画的に積み立てる。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9" name="テキスト ボックス 38"/>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0" name="テキスト ボックス 39"/>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1" name="テキスト ボックス 40"/>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2" name="テキスト ボックス 41"/>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3365"/>
    <xdr:sp macro="" textlink="">
      <xdr:nvSpPr>
        <xdr:cNvPr id="43" name="テキスト ボックス 42"/>
        <xdr:cNvSpPr txBox="1"/>
      </xdr:nvSpPr>
      <xdr:spPr>
        <a:xfrm>
          <a:off x="419100" y="3734435"/>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全国平均及び県平均を下回っているが、多数の公共施設が耐用年数を迎えつつある現状を踏まえ、平成29年３月に、平成29年度から令和８年度までの10年間の計画期間とする「阿南市公共施設等総合管理計画」を策定し、健全で持続可能な行政運営を行っていくため、計画的な施設の更新・維持に努めることとし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3695" cy="219710"/>
    <xdr:sp macro="" textlink="">
      <xdr:nvSpPr>
        <xdr:cNvPr id="59" name="テキスト ボックス 58"/>
        <xdr:cNvSpPr txBox="1"/>
      </xdr:nvSpPr>
      <xdr:spPr>
        <a:xfrm>
          <a:off x="847090" y="701865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0" name="直線コネクタ 59"/>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3695" cy="219710"/>
    <xdr:sp macro="" textlink="">
      <xdr:nvSpPr>
        <xdr:cNvPr id="61" name="テキスト ボックス 60"/>
        <xdr:cNvSpPr txBox="1"/>
      </xdr:nvSpPr>
      <xdr:spPr>
        <a:xfrm>
          <a:off x="847090" y="658622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2" name="直線コネクタ 61"/>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3695" cy="224155"/>
    <xdr:sp macro="" textlink="">
      <xdr:nvSpPr>
        <xdr:cNvPr id="63" name="テキスト ボックス 62"/>
        <xdr:cNvSpPr txBox="1"/>
      </xdr:nvSpPr>
      <xdr:spPr>
        <a:xfrm>
          <a:off x="847090" y="6154420"/>
          <a:ext cx="35369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4" name="直線コネクタ 63"/>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3695" cy="225425"/>
    <xdr:sp macro="" textlink="">
      <xdr:nvSpPr>
        <xdr:cNvPr id="65" name="テキスト ボックス 64"/>
        <xdr:cNvSpPr txBox="1"/>
      </xdr:nvSpPr>
      <xdr:spPr>
        <a:xfrm>
          <a:off x="847090" y="572262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6" name="直線コネクタ 65"/>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3695" cy="225425"/>
    <xdr:sp macro="" textlink="">
      <xdr:nvSpPr>
        <xdr:cNvPr id="67" name="テキスト ボックス 66"/>
        <xdr:cNvSpPr txBox="1"/>
      </xdr:nvSpPr>
      <xdr:spPr>
        <a:xfrm>
          <a:off x="847090" y="529082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3695" cy="219710"/>
    <xdr:sp macro="" textlink="">
      <xdr:nvSpPr>
        <xdr:cNvPr id="69" name="テキスト ボックス 68"/>
        <xdr:cNvSpPr txBox="1"/>
      </xdr:nvSpPr>
      <xdr:spPr>
        <a:xfrm>
          <a:off x="847090" y="485902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151130</xdr:rowOff>
    </xdr:from>
    <xdr:to xmlns:xdr="http://schemas.openxmlformats.org/drawingml/2006/spreadsheetDrawing">
      <xdr:col>23</xdr:col>
      <xdr:colOff>85090</xdr:colOff>
      <xdr:row>34</xdr:row>
      <xdr:rowOff>10160</xdr:rowOff>
    </xdr:to>
    <xdr:cxnSp macro="">
      <xdr:nvCxnSpPr>
        <xdr:cNvPr id="71" name="直線コネクタ 70"/>
        <xdr:cNvCxnSpPr/>
      </xdr:nvCxnSpPr>
      <xdr:spPr>
        <a:xfrm flipV="1">
          <a:off x="4760595" y="5380355"/>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13970</xdr:rowOff>
    </xdr:from>
    <xdr:ext cx="399415" cy="259080"/>
    <xdr:sp macro="" textlink="">
      <xdr:nvSpPr>
        <xdr:cNvPr id="72" name="有形固定資産減価償却率最小値テキスト"/>
        <xdr:cNvSpPr txBox="1"/>
      </xdr:nvSpPr>
      <xdr:spPr>
        <a:xfrm>
          <a:off x="4813300" y="66147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10160</xdr:rowOff>
    </xdr:from>
    <xdr:to xmlns:xdr="http://schemas.openxmlformats.org/drawingml/2006/spreadsheetDrawing">
      <xdr:col>23</xdr:col>
      <xdr:colOff>174625</xdr:colOff>
      <xdr:row>34</xdr:row>
      <xdr:rowOff>10160</xdr:rowOff>
    </xdr:to>
    <xdr:cxnSp macro="">
      <xdr:nvCxnSpPr>
        <xdr:cNvPr id="73" name="直線コネクタ 72"/>
        <xdr:cNvCxnSpPr/>
      </xdr:nvCxnSpPr>
      <xdr:spPr>
        <a:xfrm>
          <a:off x="4673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97790</xdr:rowOff>
    </xdr:from>
    <xdr:ext cx="399415" cy="253365"/>
    <xdr:sp macro="" textlink="">
      <xdr:nvSpPr>
        <xdr:cNvPr id="74" name="有形固定資産減価償却率最大値テキスト"/>
        <xdr:cNvSpPr txBox="1"/>
      </xdr:nvSpPr>
      <xdr:spPr>
        <a:xfrm>
          <a:off x="4813300" y="51555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151130</xdr:rowOff>
    </xdr:from>
    <xdr:to xmlns:xdr="http://schemas.openxmlformats.org/drawingml/2006/spreadsheetDrawing">
      <xdr:col>23</xdr:col>
      <xdr:colOff>174625</xdr:colOff>
      <xdr:row>26</xdr:row>
      <xdr:rowOff>151130</xdr:rowOff>
    </xdr:to>
    <xdr:cxnSp macro="">
      <xdr:nvCxnSpPr>
        <xdr:cNvPr id="75" name="直線コネクタ 74"/>
        <xdr:cNvCxnSpPr/>
      </xdr:nvCxnSpPr>
      <xdr:spPr>
        <a:xfrm>
          <a:off x="4673600" y="538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27940</xdr:rowOff>
    </xdr:from>
    <xdr:ext cx="399415" cy="259080"/>
    <xdr:sp macro="" textlink="">
      <xdr:nvSpPr>
        <xdr:cNvPr id="76" name="有形固定資産減価償却率平均値テキスト"/>
        <xdr:cNvSpPr txBox="1"/>
      </xdr:nvSpPr>
      <xdr:spPr>
        <a:xfrm>
          <a:off x="4813300" y="5942965"/>
          <a:ext cx="399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49530</xdr:rowOff>
    </xdr:from>
    <xdr:to xmlns:xdr="http://schemas.openxmlformats.org/drawingml/2006/spreadsheetDrawing">
      <xdr:col>23</xdr:col>
      <xdr:colOff>136525</xdr:colOff>
      <xdr:row>30</xdr:row>
      <xdr:rowOff>151130</xdr:rowOff>
    </xdr:to>
    <xdr:sp macro="" textlink="">
      <xdr:nvSpPr>
        <xdr:cNvPr id="77" name="フローチャート: 判断 76"/>
        <xdr:cNvSpPr/>
      </xdr:nvSpPr>
      <xdr:spPr>
        <a:xfrm>
          <a:off x="47117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160655</xdr:rowOff>
    </xdr:from>
    <xdr:to xmlns:xdr="http://schemas.openxmlformats.org/drawingml/2006/spreadsheetDrawing">
      <xdr:col>19</xdr:col>
      <xdr:colOff>187325</xdr:colOff>
      <xdr:row>30</xdr:row>
      <xdr:rowOff>90805</xdr:rowOff>
    </xdr:to>
    <xdr:sp macro="" textlink="">
      <xdr:nvSpPr>
        <xdr:cNvPr id="78" name="フローチャート: 判断 77"/>
        <xdr:cNvSpPr/>
      </xdr:nvSpPr>
      <xdr:spPr>
        <a:xfrm>
          <a:off x="4000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117475</xdr:rowOff>
    </xdr:from>
    <xdr:to xmlns:xdr="http://schemas.openxmlformats.org/drawingml/2006/spreadsheetDrawing">
      <xdr:col>15</xdr:col>
      <xdr:colOff>187325</xdr:colOff>
      <xdr:row>30</xdr:row>
      <xdr:rowOff>47625</xdr:rowOff>
    </xdr:to>
    <xdr:sp macro="" textlink="">
      <xdr:nvSpPr>
        <xdr:cNvPr id="79" name="フローチャート: 判断 78"/>
        <xdr:cNvSpPr/>
      </xdr:nvSpPr>
      <xdr:spPr>
        <a:xfrm>
          <a:off x="3238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109220</xdr:rowOff>
    </xdr:from>
    <xdr:to xmlns:xdr="http://schemas.openxmlformats.org/drawingml/2006/spreadsheetDrawing">
      <xdr:col>11</xdr:col>
      <xdr:colOff>187325</xdr:colOff>
      <xdr:row>30</xdr:row>
      <xdr:rowOff>38735</xdr:rowOff>
    </xdr:to>
    <xdr:sp macro="" textlink="">
      <xdr:nvSpPr>
        <xdr:cNvPr id="80" name="フローチャート: 判断 79"/>
        <xdr:cNvSpPr/>
      </xdr:nvSpPr>
      <xdr:spPr>
        <a:xfrm>
          <a:off x="2476500" y="58527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48260</xdr:rowOff>
    </xdr:from>
    <xdr:to xmlns:xdr="http://schemas.openxmlformats.org/drawingml/2006/spreadsheetDrawing">
      <xdr:col>7</xdr:col>
      <xdr:colOff>187325</xdr:colOff>
      <xdr:row>29</xdr:row>
      <xdr:rowOff>149860</xdr:rowOff>
    </xdr:to>
    <xdr:sp macro="" textlink="">
      <xdr:nvSpPr>
        <xdr:cNvPr id="81" name="フローチャート: 判断 80"/>
        <xdr:cNvSpPr/>
      </xdr:nvSpPr>
      <xdr:spPr>
        <a:xfrm>
          <a:off x="1714500"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19710"/>
    <xdr:sp macro="" textlink="">
      <xdr:nvSpPr>
        <xdr:cNvPr id="82" name="テキスト ボックス 81"/>
        <xdr:cNvSpPr txBox="1"/>
      </xdr:nvSpPr>
      <xdr:spPr>
        <a:xfrm>
          <a:off x="4584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285" cy="219710"/>
    <xdr:sp macro="" textlink="">
      <xdr:nvSpPr>
        <xdr:cNvPr id="83" name="テキスト ボックス 82"/>
        <xdr:cNvSpPr txBox="1"/>
      </xdr:nvSpPr>
      <xdr:spPr>
        <a:xfrm>
          <a:off x="3873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285" cy="219710"/>
    <xdr:sp macro="" textlink="">
      <xdr:nvSpPr>
        <xdr:cNvPr id="84" name="テキスト ボックス 83"/>
        <xdr:cNvSpPr txBox="1"/>
      </xdr:nvSpPr>
      <xdr:spPr>
        <a:xfrm>
          <a:off x="3111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285" cy="219710"/>
    <xdr:sp macro="" textlink="">
      <xdr:nvSpPr>
        <xdr:cNvPr id="85" name="テキスト ボックス 84"/>
        <xdr:cNvSpPr txBox="1"/>
      </xdr:nvSpPr>
      <xdr:spPr>
        <a:xfrm>
          <a:off x="2349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285" cy="219710"/>
    <xdr:sp macro="" textlink="">
      <xdr:nvSpPr>
        <xdr:cNvPr id="86" name="テキスト ボックス 85"/>
        <xdr:cNvSpPr txBox="1"/>
      </xdr:nvSpPr>
      <xdr:spPr>
        <a:xfrm>
          <a:off x="1587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34925</xdr:rowOff>
    </xdr:from>
    <xdr:to xmlns:xdr="http://schemas.openxmlformats.org/drawingml/2006/spreadsheetDrawing">
      <xdr:col>23</xdr:col>
      <xdr:colOff>136525</xdr:colOff>
      <xdr:row>29</xdr:row>
      <xdr:rowOff>136525</xdr:rowOff>
    </xdr:to>
    <xdr:sp macro="" textlink="">
      <xdr:nvSpPr>
        <xdr:cNvPr id="87" name="楕円 86"/>
        <xdr:cNvSpPr/>
      </xdr:nvSpPr>
      <xdr:spPr>
        <a:xfrm>
          <a:off x="47117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57785</xdr:rowOff>
    </xdr:from>
    <xdr:ext cx="399415" cy="259080"/>
    <xdr:sp macro="" textlink="">
      <xdr:nvSpPr>
        <xdr:cNvPr id="88" name="有形固定資産減価償却率該当値テキスト"/>
        <xdr:cNvSpPr txBox="1"/>
      </xdr:nvSpPr>
      <xdr:spPr>
        <a:xfrm>
          <a:off x="4813300" y="56299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128905</xdr:rowOff>
    </xdr:from>
    <xdr:to xmlns:xdr="http://schemas.openxmlformats.org/drawingml/2006/spreadsheetDrawing">
      <xdr:col>19</xdr:col>
      <xdr:colOff>187325</xdr:colOff>
      <xdr:row>29</xdr:row>
      <xdr:rowOff>59055</xdr:rowOff>
    </xdr:to>
    <xdr:sp macro="" textlink="">
      <xdr:nvSpPr>
        <xdr:cNvPr id="89" name="楕円 88"/>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8255</xdr:rowOff>
    </xdr:from>
    <xdr:to xmlns:xdr="http://schemas.openxmlformats.org/drawingml/2006/spreadsheetDrawing">
      <xdr:col>23</xdr:col>
      <xdr:colOff>85725</xdr:colOff>
      <xdr:row>29</xdr:row>
      <xdr:rowOff>86360</xdr:rowOff>
    </xdr:to>
    <xdr:cxnSp macro="">
      <xdr:nvCxnSpPr>
        <xdr:cNvPr id="90" name="直線コネクタ 89"/>
        <xdr:cNvCxnSpPr/>
      </xdr:nvCxnSpPr>
      <xdr:spPr>
        <a:xfrm>
          <a:off x="4051300" y="5751830"/>
          <a:ext cx="711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55245</xdr:rowOff>
    </xdr:from>
    <xdr:to xmlns:xdr="http://schemas.openxmlformats.org/drawingml/2006/spreadsheetDrawing">
      <xdr:col>15</xdr:col>
      <xdr:colOff>187325</xdr:colOff>
      <xdr:row>28</xdr:row>
      <xdr:rowOff>156845</xdr:rowOff>
    </xdr:to>
    <xdr:sp macro="" textlink="">
      <xdr:nvSpPr>
        <xdr:cNvPr id="91" name="楕円 90"/>
        <xdr:cNvSpPr/>
      </xdr:nvSpPr>
      <xdr:spPr>
        <a:xfrm>
          <a:off x="3238500" y="5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106045</xdr:rowOff>
    </xdr:from>
    <xdr:to xmlns:xdr="http://schemas.openxmlformats.org/drawingml/2006/spreadsheetDrawing">
      <xdr:col>19</xdr:col>
      <xdr:colOff>136525</xdr:colOff>
      <xdr:row>29</xdr:row>
      <xdr:rowOff>8255</xdr:rowOff>
    </xdr:to>
    <xdr:cxnSp macro="">
      <xdr:nvCxnSpPr>
        <xdr:cNvPr id="92" name="直線コネクタ 91"/>
        <xdr:cNvCxnSpPr/>
      </xdr:nvCxnSpPr>
      <xdr:spPr>
        <a:xfrm>
          <a:off x="3289300" y="5678170"/>
          <a:ext cx="762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153670</xdr:rowOff>
    </xdr:from>
    <xdr:to xmlns:xdr="http://schemas.openxmlformats.org/drawingml/2006/spreadsheetDrawing">
      <xdr:col>11</xdr:col>
      <xdr:colOff>187325</xdr:colOff>
      <xdr:row>28</xdr:row>
      <xdr:rowOff>83820</xdr:rowOff>
    </xdr:to>
    <xdr:sp macro="" textlink="">
      <xdr:nvSpPr>
        <xdr:cNvPr id="93" name="楕円 92"/>
        <xdr:cNvSpPr/>
      </xdr:nvSpPr>
      <xdr:spPr>
        <a:xfrm>
          <a:off x="2476500" y="55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33020</xdr:rowOff>
    </xdr:from>
    <xdr:to xmlns:xdr="http://schemas.openxmlformats.org/drawingml/2006/spreadsheetDrawing">
      <xdr:col>15</xdr:col>
      <xdr:colOff>136525</xdr:colOff>
      <xdr:row>28</xdr:row>
      <xdr:rowOff>106045</xdr:rowOff>
    </xdr:to>
    <xdr:cxnSp macro="">
      <xdr:nvCxnSpPr>
        <xdr:cNvPr id="94" name="直線コネクタ 93"/>
        <xdr:cNvCxnSpPr/>
      </xdr:nvCxnSpPr>
      <xdr:spPr>
        <a:xfrm>
          <a:off x="2527300" y="5605145"/>
          <a:ext cx="762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88900</xdr:rowOff>
    </xdr:from>
    <xdr:to xmlns:xdr="http://schemas.openxmlformats.org/drawingml/2006/spreadsheetDrawing">
      <xdr:col>7</xdr:col>
      <xdr:colOff>187325</xdr:colOff>
      <xdr:row>28</xdr:row>
      <xdr:rowOff>19050</xdr:rowOff>
    </xdr:to>
    <xdr:sp macro="" textlink="">
      <xdr:nvSpPr>
        <xdr:cNvPr id="95" name="楕円 94"/>
        <xdr:cNvSpPr/>
      </xdr:nvSpPr>
      <xdr:spPr>
        <a:xfrm>
          <a:off x="17145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27</xdr:row>
      <xdr:rowOff>139700</xdr:rowOff>
    </xdr:from>
    <xdr:to xmlns:xdr="http://schemas.openxmlformats.org/drawingml/2006/spreadsheetDrawing">
      <xdr:col>11</xdr:col>
      <xdr:colOff>136525</xdr:colOff>
      <xdr:row>28</xdr:row>
      <xdr:rowOff>33020</xdr:rowOff>
    </xdr:to>
    <xdr:cxnSp macro="">
      <xdr:nvCxnSpPr>
        <xdr:cNvPr id="96" name="直線コネクタ 95"/>
        <xdr:cNvCxnSpPr/>
      </xdr:nvCxnSpPr>
      <xdr:spPr>
        <a:xfrm>
          <a:off x="1765300" y="554037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81915</xdr:rowOff>
    </xdr:from>
    <xdr:ext cx="399415" cy="259080"/>
    <xdr:sp macro="" textlink="">
      <xdr:nvSpPr>
        <xdr:cNvPr id="97" name="n_1aveValue有形固定資産減価償却率"/>
        <xdr:cNvSpPr txBox="1"/>
      </xdr:nvSpPr>
      <xdr:spPr>
        <a:xfrm>
          <a:off x="3836035" y="59969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38735</xdr:rowOff>
    </xdr:from>
    <xdr:ext cx="399415" cy="259080"/>
    <xdr:sp macro="" textlink="">
      <xdr:nvSpPr>
        <xdr:cNvPr id="98" name="n_2aveValue有形固定資産減価償却率"/>
        <xdr:cNvSpPr txBox="1"/>
      </xdr:nvSpPr>
      <xdr:spPr>
        <a:xfrm>
          <a:off x="3086735" y="59537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29845</xdr:rowOff>
    </xdr:from>
    <xdr:ext cx="399415" cy="253365"/>
    <xdr:sp macro="" textlink="">
      <xdr:nvSpPr>
        <xdr:cNvPr id="99" name="n_3aveValue有形固定資産減価償却率"/>
        <xdr:cNvSpPr txBox="1"/>
      </xdr:nvSpPr>
      <xdr:spPr>
        <a:xfrm>
          <a:off x="2324735" y="59448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140970</xdr:rowOff>
    </xdr:from>
    <xdr:ext cx="399415" cy="259080"/>
    <xdr:sp macro="" textlink="">
      <xdr:nvSpPr>
        <xdr:cNvPr id="100" name="n_4aveValue有形固定資産減価償却率"/>
        <xdr:cNvSpPr txBox="1"/>
      </xdr:nvSpPr>
      <xdr:spPr>
        <a:xfrm>
          <a:off x="1562735" y="58845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75565</xdr:rowOff>
    </xdr:from>
    <xdr:ext cx="399415" cy="253365"/>
    <xdr:sp macro="" textlink="">
      <xdr:nvSpPr>
        <xdr:cNvPr id="101" name="n_1mainValue有形固定資産減価償却率"/>
        <xdr:cNvSpPr txBox="1"/>
      </xdr:nvSpPr>
      <xdr:spPr>
        <a:xfrm>
          <a:off x="3836035" y="54762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1905</xdr:rowOff>
    </xdr:from>
    <xdr:ext cx="399415" cy="259080"/>
    <xdr:sp macro="" textlink="">
      <xdr:nvSpPr>
        <xdr:cNvPr id="102" name="n_2mainValue有形固定資産減価償却率"/>
        <xdr:cNvSpPr txBox="1"/>
      </xdr:nvSpPr>
      <xdr:spPr>
        <a:xfrm>
          <a:off x="3086735" y="54025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100330</xdr:rowOff>
    </xdr:from>
    <xdr:ext cx="399415" cy="253365"/>
    <xdr:sp macro="" textlink="">
      <xdr:nvSpPr>
        <xdr:cNvPr id="103" name="n_3mainValue有形固定資産減価償却率"/>
        <xdr:cNvSpPr txBox="1"/>
      </xdr:nvSpPr>
      <xdr:spPr>
        <a:xfrm>
          <a:off x="2324735" y="53295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35560</xdr:rowOff>
    </xdr:from>
    <xdr:ext cx="399415" cy="259080"/>
    <xdr:sp macro="" textlink="">
      <xdr:nvSpPr>
        <xdr:cNvPr id="104" name="n_4mainValue有形固定資産減価償却率"/>
        <xdr:cNvSpPr txBox="1"/>
      </xdr:nvSpPr>
      <xdr:spPr>
        <a:xfrm>
          <a:off x="1562735" y="52647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[ 600.4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債務償還比率は昨年の同指標と比較すると200.1ポイントの大幅増となり、</a:t>
          </a:r>
          <a:r>
            <a:rPr kumimoji="1" lang="ja-JP" altLang="en-US" sz="1100">
              <a:latin typeface="ＭＳ Ｐゴシック"/>
              <a:ea typeface="ＭＳ Ｐゴシック"/>
            </a:rPr>
            <a:t>類似団体、全国平均及び県平均いずれも</a:t>
          </a:r>
          <a:r>
            <a:rPr kumimoji="1" lang="ja-JP" altLang="en-US" sz="1100">
              <a:latin typeface="ＭＳ Ｐゴシック"/>
              <a:ea typeface="ＭＳ Ｐゴシック"/>
            </a:rPr>
            <a:t>上回った。将来負担額は減少したものの、財政調整基金を３年ぶりに取崩したこと等から、基金残高及び充当可能財源が大きく減少し、分子が増加した。また、市税の約12.8％の減等により、経常一般財源等が大きく減少したことで分母は減少した。分子の増加と分母の減少が重なり、債務償還比率は大幅に増加した。</a:t>
          </a:r>
          <a:r>
            <a:rPr kumimoji="1" lang="ja-JP" altLang="en-US" sz="1100">
              <a:latin typeface="ＭＳ Ｐゴシック"/>
              <a:ea typeface="ＭＳ Ｐゴシック"/>
            </a:rPr>
            <a:t>阿南市総合計画の理念に沿って施設・事業の精査を行い、市債残高の抑制を図るなど、財政の健全化に努めていく。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19710"/>
    <xdr:sp macro="" textlink="">
      <xdr:nvSpPr>
        <xdr:cNvPr id="120" name="テキスト ボックス 119"/>
        <xdr:cNvSpPr txBox="1"/>
      </xdr:nvSpPr>
      <xdr:spPr>
        <a:xfrm>
          <a:off x="10756900" y="701865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1" name="直線コネクタ 120"/>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2" name="テキスト ボックス 121"/>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3" name="直線コネクタ 122"/>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5130" cy="219710"/>
    <xdr:sp macro="" textlink="">
      <xdr:nvSpPr>
        <xdr:cNvPr id="124" name="テキスト ボックス 123"/>
        <xdr:cNvSpPr txBox="1"/>
      </xdr:nvSpPr>
      <xdr:spPr>
        <a:xfrm>
          <a:off x="10828655" y="629856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5" name="直線コネクタ 124"/>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5130" cy="225425"/>
    <xdr:sp macro="" textlink="">
      <xdr:nvSpPr>
        <xdr:cNvPr id="126" name="テキスト ボックス 125"/>
        <xdr:cNvSpPr txBox="1"/>
      </xdr:nvSpPr>
      <xdr:spPr>
        <a:xfrm>
          <a:off x="10828655" y="5938520"/>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7" name="直線コネクタ 126"/>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5130" cy="219710"/>
    <xdr:sp macro="" textlink="">
      <xdr:nvSpPr>
        <xdr:cNvPr id="128" name="テキスト ボックス 127"/>
        <xdr:cNvSpPr txBox="1"/>
      </xdr:nvSpPr>
      <xdr:spPr>
        <a:xfrm>
          <a:off x="10828655" y="5579110"/>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9" name="直線コネクタ 128"/>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0" name="テキスト ボックス 129"/>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1" name="直線コネクタ 13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113665</xdr:rowOff>
    </xdr:to>
    <xdr:cxnSp macro="">
      <xdr:nvCxnSpPr>
        <xdr:cNvPr id="133" name="直線コネクタ 132"/>
        <xdr:cNvCxnSpPr/>
      </xdr:nvCxnSpPr>
      <xdr:spPr>
        <a:xfrm flipV="1">
          <a:off x="14793595" y="531304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117475</xdr:rowOff>
    </xdr:from>
    <xdr:ext cx="554990" cy="259080"/>
    <xdr:sp macro="" textlink="">
      <xdr:nvSpPr>
        <xdr:cNvPr id="134" name="債務償還比率最小値テキスト"/>
        <xdr:cNvSpPr txBox="1"/>
      </xdr:nvSpPr>
      <xdr:spPr>
        <a:xfrm>
          <a:off x="14846300" y="6546850"/>
          <a:ext cx="554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113665</xdr:rowOff>
    </xdr:from>
    <xdr:to xmlns:xdr="http://schemas.openxmlformats.org/drawingml/2006/spreadsheetDrawing">
      <xdr:col>76</xdr:col>
      <xdr:colOff>111125</xdr:colOff>
      <xdr:row>33</xdr:row>
      <xdr:rowOff>113665</xdr:rowOff>
    </xdr:to>
    <xdr:cxnSp macro="">
      <xdr:nvCxnSpPr>
        <xdr:cNvPr id="135" name="直線コネクタ 134"/>
        <xdr:cNvCxnSpPr/>
      </xdr:nvCxnSpPr>
      <xdr:spPr>
        <a:xfrm>
          <a:off x="14706600" y="654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4645" cy="253365"/>
    <xdr:sp macro="" textlink="">
      <xdr:nvSpPr>
        <xdr:cNvPr id="136" name="債務償還比率最大値テキスト"/>
        <xdr:cNvSpPr txBox="1"/>
      </xdr:nvSpPr>
      <xdr:spPr>
        <a:xfrm>
          <a:off x="14846300" y="5088255"/>
          <a:ext cx="334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7" name="直線コネクタ 136"/>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13970</xdr:rowOff>
    </xdr:from>
    <xdr:ext cx="464185" cy="259080"/>
    <xdr:sp macro="" textlink="">
      <xdr:nvSpPr>
        <xdr:cNvPr id="138" name="債務償還比率平均値テキスト"/>
        <xdr:cNvSpPr txBox="1"/>
      </xdr:nvSpPr>
      <xdr:spPr>
        <a:xfrm>
          <a:off x="14846300" y="5757545"/>
          <a:ext cx="4641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162560</xdr:rowOff>
    </xdr:from>
    <xdr:to xmlns:xdr="http://schemas.openxmlformats.org/drawingml/2006/spreadsheetDrawing">
      <xdr:col>76</xdr:col>
      <xdr:colOff>73025</xdr:colOff>
      <xdr:row>30</xdr:row>
      <xdr:rowOff>92710</xdr:rowOff>
    </xdr:to>
    <xdr:sp macro="" textlink="">
      <xdr:nvSpPr>
        <xdr:cNvPr id="139" name="フローチャート: 判断 138"/>
        <xdr:cNvSpPr/>
      </xdr:nvSpPr>
      <xdr:spPr>
        <a:xfrm>
          <a:off x="147447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155575</xdr:rowOff>
    </xdr:from>
    <xdr:to xmlns:xdr="http://schemas.openxmlformats.org/drawingml/2006/spreadsheetDrawing">
      <xdr:col>72</xdr:col>
      <xdr:colOff>123825</xdr:colOff>
      <xdr:row>30</xdr:row>
      <xdr:rowOff>86360</xdr:rowOff>
    </xdr:to>
    <xdr:sp macro="" textlink="">
      <xdr:nvSpPr>
        <xdr:cNvPr id="140" name="フローチャート: 判断 139"/>
        <xdr:cNvSpPr/>
      </xdr:nvSpPr>
      <xdr:spPr>
        <a:xfrm>
          <a:off x="14033500" y="58991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109855</xdr:rowOff>
    </xdr:from>
    <xdr:to xmlns:xdr="http://schemas.openxmlformats.org/drawingml/2006/spreadsheetDrawing">
      <xdr:col>68</xdr:col>
      <xdr:colOff>123825</xdr:colOff>
      <xdr:row>30</xdr:row>
      <xdr:rowOff>40640</xdr:rowOff>
    </xdr:to>
    <xdr:sp macro="" textlink="">
      <xdr:nvSpPr>
        <xdr:cNvPr id="141" name="フローチャート: 判断 140"/>
        <xdr:cNvSpPr/>
      </xdr:nvSpPr>
      <xdr:spPr>
        <a:xfrm>
          <a:off x="13271500" y="58534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115570</xdr:rowOff>
    </xdr:from>
    <xdr:to xmlns:xdr="http://schemas.openxmlformats.org/drawingml/2006/spreadsheetDrawing">
      <xdr:col>64</xdr:col>
      <xdr:colOff>123825</xdr:colOff>
      <xdr:row>31</xdr:row>
      <xdr:rowOff>45720</xdr:rowOff>
    </xdr:to>
    <xdr:sp macro="" textlink="">
      <xdr:nvSpPr>
        <xdr:cNvPr id="142" name="フローチャート: 判断 141"/>
        <xdr:cNvSpPr/>
      </xdr:nvSpPr>
      <xdr:spPr>
        <a:xfrm>
          <a:off x="12509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117475</xdr:rowOff>
    </xdr:from>
    <xdr:to xmlns:xdr="http://schemas.openxmlformats.org/drawingml/2006/spreadsheetDrawing">
      <xdr:col>60</xdr:col>
      <xdr:colOff>123825</xdr:colOff>
      <xdr:row>31</xdr:row>
      <xdr:rowOff>47625</xdr:rowOff>
    </xdr:to>
    <xdr:sp macro="" textlink="">
      <xdr:nvSpPr>
        <xdr:cNvPr id="143" name="フローチャート: 判断 142"/>
        <xdr:cNvSpPr/>
      </xdr:nvSpPr>
      <xdr:spPr>
        <a:xfrm>
          <a:off x="1174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19710"/>
    <xdr:sp macro="" textlink="">
      <xdr:nvSpPr>
        <xdr:cNvPr id="144" name="テキスト ボックス 143"/>
        <xdr:cNvSpPr txBox="1"/>
      </xdr:nvSpPr>
      <xdr:spPr>
        <a:xfrm>
          <a:off x="14617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285" cy="219710"/>
    <xdr:sp macro="" textlink="">
      <xdr:nvSpPr>
        <xdr:cNvPr id="145" name="テキスト ボックス 144"/>
        <xdr:cNvSpPr txBox="1"/>
      </xdr:nvSpPr>
      <xdr:spPr>
        <a:xfrm>
          <a:off x="13906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285" cy="219710"/>
    <xdr:sp macro="" textlink="">
      <xdr:nvSpPr>
        <xdr:cNvPr id="146" name="テキスト ボックス 145"/>
        <xdr:cNvSpPr txBox="1"/>
      </xdr:nvSpPr>
      <xdr:spPr>
        <a:xfrm>
          <a:off x="13144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285" cy="219710"/>
    <xdr:sp macro="" textlink="">
      <xdr:nvSpPr>
        <xdr:cNvPr id="147" name="テキスト ボックス 146"/>
        <xdr:cNvSpPr txBox="1"/>
      </xdr:nvSpPr>
      <xdr:spPr>
        <a:xfrm>
          <a:off x="12382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285" cy="219710"/>
    <xdr:sp macro="" textlink="">
      <xdr:nvSpPr>
        <xdr:cNvPr id="148" name="テキスト ボックス 147"/>
        <xdr:cNvSpPr txBox="1"/>
      </xdr:nvSpPr>
      <xdr:spPr>
        <a:xfrm>
          <a:off x="11620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67310</xdr:rowOff>
    </xdr:from>
    <xdr:to xmlns:xdr="http://schemas.openxmlformats.org/drawingml/2006/spreadsheetDrawing">
      <xdr:col>76</xdr:col>
      <xdr:colOff>73025</xdr:colOff>
      <xdr:row>30</xdr:row>
      <xdr:rowOff>168910</xdr:rowOff>
    </xdr:to>
    <xdr:sp macro="" textlink="">
      <xdr:nvSpPr>
        <xdr:cNvPr id="149" name="楕円 148"/>
        <xdr:cNvSpPr/>
      </xdr:nvSpPr>
      <xdr:spPr>
        <a:xfrm>
          <a:off x="147447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45720</xdr:rowOff>
    </xdr:from>
    <xdr:ext cx="464185" cy="259080"/>
    <xdr:sp macro="" textlink="">
      <xdr:nvSpPr>
        <xdr:cNvPr id="150" name="債務償還比率該当値テキスト"/>
        <xdr:cNvSpPr txBox="1"/>
      </xdr:nvSpPr>
      <xdr:spPr>
        <a:xfrm>
          <a:off x="14846300" y="59607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170180</xdr:rowOff>
    </xdr:from>
    <xdr:to xmlns:xdr="http://schemas.openxmlformats.org/drawingml/2006/spreadsheetDrawing">
      <xdr:col>72</xdr:col>
      <xdr:colOff>123825</xdr:colOff>
      <xdr:row>29</xdr:row>
      <xdr:rowOff>100330</xdr:rowOff>
    </xdr:to>
    <xdr:sp macro="" textlink="">
      <xdr:nvSpPr>
        <xdr:cNvPr id="151" name="楕円 150"/>
        <xdr:cNvSpPr/>
      </xdr:nvSpPr>
      <xdr:spPr>
        <a:xfrm>
          <a:off x="14033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49530</xdr:rowOff>
    </xdr:from>
    <xdr:to xmlns:xdr="http://schemas.openxmlformats.org/drawingml/2006/spreadsheetDrawing">
      <xdr:col>76</xdr:col>
      <xdr:colOff>22225</xdr:colOff>
      <xdr:row>30</xdr:row>
      <xdr:rowOff>118110</xdr:rowOff>
    </xdr:to>
    <xdr:cxnSp macro="">
      <xdr:nvCxnSpPr>
        <xdr:cNvPr id="152" name="直線コネクタ 151"/>
        <xdr:cNvCxnSpPr/>
      </xdr:nvCxnSpPr>
      <xdr:spPr>
        <a:xfrm>
          <a:off x="14084300" y="5793105"/>
          <a:ext cx="7112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133350</xdr:rowOff>
    </xdr:from>
    <xdr:to xmlns:xdr="http://schemas.openxmlformats.org/drawingml/2006/spreadsheetDrawing">
      <xdr:col>68</xdr:col>
      <xdr:colOff>123825</xdr:colOff>
      <xdr:row>29</xdr:row>
      <xdr:rowOff>63500</xdr:rowOff>
    </xdr:to>
    <xdr:sp macro="" textlink="">
      <xdr:nvSpPr>
        <xdr:cNvPr id="153" name="楕円 152"/>
        <xdr:cNvSpPr/>
      </xdr:nvSpPr>
      <xdr:spPr>
        <a:xfrm>
          <a:off x="132715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12700</xdr:rowOff>
    </xdr:from>
    <xdr:to xmlns:xdr="http://schemas.openxmlformats.org/drawingml/2006/spreadsheetDrawing">
      <xdr:col>72</xdr:col>
      <xdr:colOff>73025</xdr:colOff>
      <xdr:row>29</xdr:row>
      <xdr:rowOff>49530</xdr:rowOff>
    </xdr:to>
    <xdr:cxnSp macro="">
      <xdr:nvCxnSpPr>
        <xdr:cNvPr id="154" name="直線コネクタ 153"/>
        <xdr:cNvCxnSpPr/>
      </xdr:nvCxnSpPr>
      <xdr:spPr>
        <a:xfrm>
          <a:off x="13322300" y="575627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73025</xdr:rowOff>
    </xdr:from>
    <xdr:to xmlns:xdr="http://schemas.openxmlformats.org/drawingml/2006/spreadsheetDrawing">
      <xdr:col>64</xdr:col>
      <xdr:colOff>123825</xdr:colOff>
      <xdr:row>31</xdr:row>
      <xdr:rowOff>3175</xdr:rowOff>
    </xdr:to>
    <xdr:sp macro="" textlink="">
      <xdr:nvSpPr>
        <xdr:cNvPr id="155" name="楕円 154"/>
        <xdr:cNvSpPr/>
      </xdr:nvSpPr>
      <xdr:spPr>
        <a:xfrm>
          <a:off x="12509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12700</xdr:rowOff>
    </xdr:from>
    <xdr:to xmlns:xdr="http://schemas.openxmlformats.org/drawingml/2006/spreadsheetDrawing">
      <xdr:col>68</xdr:col>
      <xdr:colOff>73025</xdr:colOff>
      <xdr:row>30</xdr:row>
      <xdr:rowOff>123825</xdr:rowOff>
    </xdr:to>
    <xdr:cxnSp macro="">
      <xdr:nvCxnSpPr>
        <xdr:cNvPr id="156" name="直線コネクタ 155"/>
        <xdr:cNvCxnSpPr/>
      </xdr:nvCxnSpPr>
      <xdr:spPr>
        <a:xfrm flipV="1">
          <a:off x="12560300" y="5756275"/>
          <a:ext cx="762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54610</xdr:rowOff>
    </xdr:from>
    <xdr:to xmlns:xdr="http://schemas.openxmlformats.org/drawingml/2006/spreadsheetDrawing">
      <xdr:col>60</xdr:col>
      <xdr:colOff>123825</xdr:colOff>
      <xdr:row>30</xdr:row>
      <xdr:rowOff>156210</xdr:rowOff>
    </xdr:to>
    <xdr:sp macro="" textlink="">
      <xdr:nvSpPr>
        <xdr:cNvPr id="157" name="楕円 156"/>
        <xdr:cNvSpPr/>
      </xdr:nvSpPr>
      <xdr:spPr>
        <a:xfrm>
          <a:off x="11747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105410</xdr:rowOff>
    </xdr:from>
    <xdr:to xmlns:xdr="http://schemas.openxmlformats.org/drawingml/2006/spreadsheetDrawing">
      <xdr:col>64</xdr:col>
      <xdr:colOff>73025</xdr:colOff>
      <xdr:row>30</xdr:row>
      <xdr:rowOff>123825</xdr:rowOff>
    </xdr:to>
    <xdr:cxnSp macro="">
      <xdr:nvCxnSpPr>
        <xdr:cNvPr id="158" name="直線コネクタ 157"/>
        <xdr:cNvCxnSpPr/>
      </xdr:nvCxnSpPr>
      <xdr:spPr>
        <a:xfrm>
          <a:off x="11798300" y="602043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76835</xdr:rowOff>
    </xdr:from>
    <xdr:ext cx="464185" cy="253365"/>
    <xdr:sp macro="" textlink="">
      <xdr:nvSpPr>
        <xdr:cNvPr id="159" name="n_1aveValue債務償還比率"/>
        <xdr:cNvSpPr txBox="1"/>
      </xdr:nvSpPr>
      <xdr:spPr>
        <a:xfrm>
          <a:off x="13836650" y="59918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31115</xdr:rowOff>
    </xdr:from>
    <xdr:ext cx="464185" cy="253365"/>
    <xdr:sp macro="" textlink="">
      <xdr:nvSpPr>
        <xdr:cNvPr id="160" name="n_2aveValue債務償還比率"/>
        <xdr:cNvSpPr txBox="1"/>
      </xdr:nvSpPr>
      <xdr:spPr>
        <a:xfrm>
          <a:off x="13087350" y="59461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36830</xdr:rowOff>
    </xdr:from>
    <xdr:ext cx="464185" cy="259080"/>
    <xdr:sp macro="" textlink="">
      <xdr:nvSpPr>
        <xdr:cNvPr id="161" name="n_3aveValue債務償還比率"/>
        <xdr:cNvSpPr txBox="1"/>
      </xdr:nvSpPr>
      <xdr:spPr>
        <a:xfrm>
          <a:off x="12325350" y="61233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38735</xdr:rowOff>
    </xdr:from>
    <xdr:ext cx="464185" cy="259080"/>
    <xdr:sp macro="" textlink="">
      <xdr:nvSpPr>
        <xdr:cNvPr id="162" name="n_4aveValue債務償還比率"/>
        <xdr:cNvSpPr txBox="1"/>
      </xdr:nvSpPr>
      <xdr:spPr>
        <a:xfrm>
          <a:off x="11563350" y="61252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116840</xdr:rowOff>
    </xdr:from>
    <xdr:ext cx="464185" cy="259080"/>
    <xdr:sp macro="" textlink="">
      <xdr:nvSpPr>
        <xdr:cNvPr id="163" name="n_1mainValue債務償還比率"/>
        <xdr:cNvSpPr txBox="1"/>
      </xdr:nvSpPr>
      <xdr:spPr>
        <a:xfrm>
          <a:off x="13836650" y="5517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80010</xdr:rowOff>
    </xdr:from>
    <xdr:ext cx="464185" cy="259080"/>
    <xdr:sp macro="" textlink="">
      <xdr:nvSpPr>
        <xdr:cNvPr id="164" name="n_2mainValue債務償還比率"/>
        <xdr:cNvSpPr txBox="1"/>
      </xdr:nvSpPr>
      <xdr:spPr>
        <a:xfrm>
          <a:off x="13087350" y="54806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19685</xdr:rowOff>
    </xdr:from>
    <xdr:ext cx="464185" cy="253365"/>
    <xdr:sp macro="" textlink="">
      <xdr:nvSpPr>
        <xdr:cNvPr id="165" name="n_3mainValue債務償還比率"/>
        <xdr:cNvSpPr txBox="1"/>
      </xdr:nvSpPr>
      <xdr:spPr>
        <a:xfrm>
          <a:off x="12325350" y="57632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1270</xdr:rowOff>
    </xdr:from>
    <xdr:ext cx="464185" cy="259080"/>
    <xdr:sp macro="" textlink="">
      <xdr:nvSpPr>
        <xdr:cNvPr id="166" name="n_4mainValue債務償還比率"/>
        <xdr:cNvSpPr txBox="1"/>
      </xdr:nvSpPr>
      <xdr:spPr>
        <a:xfrm>
          <a:off x="11563350" y="57448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9" name="テキスト ボックス 168"/>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4490" cy="236855"/>
    <xdr:sp macro="" textlink="">
      <xdr:nvSpPr>
        <xdr:cNvPr id="170" name="テキスト ボックス 169"/>
        <xdr:cNvSpPr txBox="1"/>
      </xdr:nvSpPr>
      <xdr:spPr>
        <a:xfrm>
          <a:off x="6985000" y="10922000"/>
          <a:ext cx="364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1" name="テキスト ボックス 170"/>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4490" cy="241300"/>
    <xdr:sp macro="" textlink="">
      <xdr:nvSpPr>
        <xdr:cNvPr id="172" name="テキスト ボックス 171"/>
        <xdr:cNvSpPr txBox="1"/>
      </xdr:nvSpPr>
      <xdr:spPr>
        <a:xfrm>
          <a:off x="6985000" y="14795500"/>
          <a:ext cx="3644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1645" cy="259080"/>
    <xdr:sp macro="" textlink="">
      <xdr:nvSpPr>
        <xdr:cNvPr id="45" name="テキスト ボックス 44"/>
        <xdr:cNvSpPr txBox="1"/>
      </xdr:nvSpPr>
      <xdr:spPr>
        <a:xfrm>
          <a:off x="294640" y="702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55880</xdr:rowOff>
    </xdr:from>
    <xdr:to xmlns:xdr="http://schemas.openxmlformats.org/drawingml/2006/spreadsheetDrawing">
      <xdr:col>24</xdr:col>
      <xdr:colOff>62865</xdr:colOff>
      <xdr:row>40</xdr:row>
      <xdr:rowOff>23495</xdr:rowOff>
    </xdr:to>
    <xdr:cxnSp macro="">
      <xdr:nvCxnSpPr>
        <xdr:cNvPr id="55" name="直線コネクタ 54"/>
        <xdr:cNvCxnSpPr/>
      </xdr:nvCxnSpPr>
      <xdr:spPr>
        <a:xfrm flipV="1">
          <a:off x="4634865" y="5713730"/>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27305</xdr:rowOff>
    </xdr:from>
    <xdr:ext cx="405130" cy="259080"/>
    <xdr:sp macro="" textlink="">
      <xdr:nvSpPr>
        <xdr:cNvPr id="56" name="【道路】&#10;有形固定資産減価償却率最小値テキスト"/>
        <xdr:cNvSpPr txBox="1"/>
      </xdr:nvSpPr>
      <xdr:spPr>
        <a:xfrm>
          <a:off x="4673600" y="688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23495</xdr:rowOff>
    </xdr:from>
    <xdr:to xmlns:xdr="http://schemas.openxmlformats.org/drawingml/2006/spreadsheetDrawing">
      <xdr:col>24</xdr:col>
      <xdr:colOff>152400</xdr:colOff>
      <xdr:row>40</xdr:row>
      <xdr:rowOff>23495</xdr:rowOff>
    </xdr:to>
    <xdr:cxnSp macro="">
      <xdr:nvCxnSpPr>
        <xdr:cNvPr id="57" name="直線コネクタ 56"/>
        <xdr:cNvCxnSpPr/>
      </xdr:nvCxnSpPr>
      <xdr:spPr>
        <a:xfrm>
          <a:off x="4546600" y="688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2540</xdr:rowOff>
    </xdr:from>
    <xdr:ext cx="405130" cy="259080"/>
    <xdr:sp macro="" textlink="">
      <xdr:nvSpPr>
        <xdr:cNvPr id="58" name="【道路】&#10;有形固定資産減価償却率最大値テキスト"/>
        <xdr:cNvSpPr txBox="1"/>
      </xdr:nvSpPr>
      <xdr:spPr>
        <a:xfrm>
          <a:off x="4673600" y="548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55880</xdr:rowOff>
    </xdr:from>
    <xdr:to xmlns:xdr="http://schemas.openxmlformats.org/drawingml/2006/spreadsheetDrawing">
      <xdr:col>24</xdr:col>
      <xdr:colOff>152400</xdr:colOff>
      <xdr:row>33</xdr:row>
      <xdr:rowOff>55880</xdr:rowOff>
    </xdr:to>
    <xdr:cxnSp macro="">
      <xdr:nvCxnSpPr>
        <xdr:cNvPr id="59" name="直線コネクタ 58"/>
        <xdr:cNvCxnSpPr/>
      </xdr:nvCxnSpPr>
      <xdr:spPr>
        <a:xfrm>
          <a:off x="4546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145415</xdr:rowOff>
    </xdr:from>
    <xdr:ext cx="405130" cy="253365"/>
    <xdr:sp macro="" textlink="">
      <xdr:nvSpPr>
        <xdr:cNvPr id="60" name="【道路】&#10;有形固定資産減価償却率平均値テキスト"/>
        <xdr:cNvSpPr txBox="1"/>
      </xdr:nvSpPr>
      <xdr:spPr>
        <a:xfrm>
          <a:off x="4673600" y="631761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167005</xdr:rowOff>
    </xdr:from>
    <xdr:to xmlns:xdr="http://schemas.openxmlformats.org/drawingml/2006/spreadsheetDrawing">
      <xdr:col>24</xdr:col>
      <xdr:colOff>114300</xdr:colOff>
      <xdr:row>37</xdr:row>
      <xdr:rowOff>97790</xdr:rowOff>
    </xdr:to>
    <xdr:sp macro="" textlink="">
      <xdr:nvSpPr>
        <xdr:cNvPr id="61" name="フローチャート: 判断 60"/>
        <xdr:cNvSpPr/>
      </xdr:nvSpPr>
      <xdr:spPr>
        <a:xfrm>
          <a:off x="4584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123825</xdr:rowOff>
    </xdr:from>
    <xdr:to xmlns:xdr="http://schemas.openxmlformats.org/drawingml/2006/spreadsheetDrawing">
      <xdr:col>20</xdr:col>
      <xdr:colOff>38100</xdr:colOff>
      <xdr:row>37</xdr:row>
      <xdr:rowOff>53975</xdr:rowOff>
    </xdr:to>
    <xdr:sp macro="" textlink="">
      <xdr:nvSpPr>
        <xdr:cNvPr id="62" name="フローチャート: 判断 61"/>
        <xdr:cNvSpPr/>
      </xdr:nvSpPr>
      <xdr:spPr>
        <a:xfrm>
          <a:off x="3746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89535</xdr:rowOff>
    </xdr:from>
    <xdr:to xmlns:xdr="http://schemas.openxmlformats.org/drawingml/2006/spreadsheetDrawing">
      <xdr:col>15</xdr:col>
      <xdr:colOff>101600</xdr:colOff>
      <xdr:row>37</xdr:row>
      <xdr:rowOff>19685</xdr:rowOff>
    </xdr:to>
    <xdr:sp macro="" textlink="">
      <xdr:nvSpPr>
        <xdr:cNvPr id="63" name="フローチャート: 判断 62"/>
        <xdr:cNvSpPr/>
      </xdr:nvSpPr>
      <xdr:spPr>
        <a:xfrm>
          <a:off x="2857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64" name="フローチャート: 判断 63"/>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59690</xdr:rowOff>
    </xdr:from>
    <xdr:to xmlns:xdr="http://schemas.openxmlformats.org/drawingml/2006/spreadsheetDrawing">
      <xdr:col>6</xdr:col>
      <xdr:colOff>38100</xdr:colOff>
      <xdr:row>36</xdr:row>
      <xdr:rowOff>161290</xdr:rowOff>
    </xdr:to>
    <xdr:sp macro="" textlink="">
      <xdr:nvSpPr>
        <xdr:cNvPr id="65" name="フローチャート: 判断 64"/>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73660</xdr:rowOff>
    </xdr:from>
    <xdr:to xmlns:xdr="http://schemas.openxmlformats.org/drawingml/2006/spreadsheetDrawing">
      <xdr:col>24</xdr:col>
      <xdr:colOff>114300</xdr:colOff>
      <xdr:row>37</xdr:row>
      <xdr:rowOff>3810</xdr:rowOff>
    </xdr:to>
    <xdr:sp macro="" textlink="">
      <xdr:nvSpPr>
        <xdr:cNvPr id="71" name="楕円 70"/>
        <xdr:cNvSpPr/>
      </xdr:nvSpPr>
      <xdr:spPr>
        <a:xfrm>
          <a:off x="4584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96520</xdr:rowOff>
    </xdr:from>
    <xdr:ext cx="405130" cy="259080"/>
    <xdr:sp macro="" textlink="">
      <xdr:nvSpPr>
        <xdr:cNvPr id="72" name="【道路】&#10;有形固定資産減価償却率該当値テキスト"/>
        <xdr:cNvSpPr txBox="1"/>
      </xdr:nvSpPr>
      <xdr:spPr>
        <a:xfrm>
          <a:off x="4673600" y="6097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32385</xdr:rowOff>
    </xdr:from>
    <xdr:to xmlns:xdr="http://schemas.openxmlformats.org/drawingml/2006/spreadsheetDrawing">
      <xdr:col>20</xdr:col>
      <xdr:colOff>38100</xdr:colOff>
      <xdr:row>36</xdr:row>
      <xdr:rowOff>133985</xdr:rowOff>
    </xdr:to>
    <xdr:sp macro="" textlink="">
      <xdr:nvSpPr>
        <xdr:cNvPr id="73" name="楕円 72"/>
        <xdr:cNvSpPr/>
      </xdr:nvSpPr>
      <xdr:spPr>
        <a:xfrm>
          <a:off x="3746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83185</xdr:rowOff>
    </xdr:from>
    <xdr:to xmlns:xdr="http://schemas.openxmlformats.org/drawingml/2006/spreadsheetDrawing">
      <xdr:col>24</xdr:col>
      <xdr:colOff>63500</xdr:colOff>
      <xdr:row>36</xdr:row>
      <xdr:rowOff>124460</xdr:rowOff>
    </xdr:to>
    <xdr:cxnSp macro="">
      <xdr:nvCxnSpPr>
        <xdr:cNvPr id="74" name="直線コネクタ 73"/>
        <xdr:cNvCxnSpPr/>
      </xdr:nvCxnSpPr>
      <xdr:spPr>
        <a:xfrm>
          <a:off x="3797300" y="62553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162560</xdr:rowOff>
    </xdr:from>
    <xdr:to xmlns:xdr="http://schemas.openxmlformats.org/drawingml/2006/spreadsheetDrawing">
      <xdr:col>15</xdr:col>
      <xdr:colOff>101600</xdr:colOff>
      <xdr:row>36</xdr:row>
      <xdr:rowOff>92710</xdr:rowOff>
    </xdr:to>
    <xdr:sp macro="" textlink="">
      <xdr:nvSpPr>
        <xdr:cNvPr id="75" name="楕円 74"/>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41910</xdr:rowOff>
    </xdr:from>
    <xdr:to xmlns:xdr="http://schemas.openxmlformats.org/drawingml/2006/spreadsheetDrawing">
      <xdr:col>19</xdr:col>
      <xdr:colOff>177800</xdr:colOff>
      <xdr:row>36</xdr:row>
      <xdr:rowOff>83185</xdr:rowOff>
    </xdr:to>
    <xdr:cxnSp macro="">
      <xdr:nvCxnSpPr>
        <xdr:cNvPr id="76" name="直線コネクタ 75"/>
        <xdr:cNvCxnSpPr/>
      </xdr:nvCxnSpPr>
      <xdr:spPr>
        <a:xfrm>
          <a:off x="2908300" y="62141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165100</xdr:rowOff>
    </xdr:from>
    <xdr:to xmlns:xdr="http://schemas.openxmlformats.org/drawingml/2006/spreadsheetDrawing">
      <xdr:col>10</xdr:col>
      <xdr:colOff>165100</xdr:colOff>
      <xdr:row>36</xdr:row>
      <xdr:rowOff>95250</xdr:rowOff>
    </xdr:to>
    <xdr:sp macro="" textlink="">
      <xdr:nvSpPr>
        <xdr:cNvPr id="77" name="楕円 76"/>
        <xdr:cNvSpPr/>
      </xdr:nvSpPr>
      <xdr:spPr>
        <a:xfrm>
          <a:off x="196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41910</xdr:rowOff>
    </xdr:from>
    <xdr:to xmlns:xdr="http://schemas.openxmlformats.org/drawingml/2006/spreadsheetDrawing">
      <xdr:col>15</xdr:col>
      <xdr:colOff>50800</xdr:colOff>
      <xdr:row>36</xdr:row>
      <xdr:rowOff>44450</xdr:rowOff>
    </xdr:to>
    <xdr:cxnSp macro="">
      <xdr:nvCxnSpPr>
        <xdr:cNvPr id="78" name="直線コネクタ 77"/>
        <xdr:cNvCxnSpPr/>
      </xdr:nvCxnSpPr>
      <xdr:spPr>
        <a:xfrm flipV="1">
          <a:off x="2019300" y="62141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55245</xdr:rowOff>
    </xdr:from>
    <xdr:to xmlns:xdr="http://schemas.openxmlformats.org/drawingml/2006/spreadsheetDrawing">
      <xdr:col>6</xdr:col>
      <xdr:colOff>38100</xdr:colOff>
      <xdr:row>35</xdr:row>
      <xdr:rowOff>156845</xdr:rowOff>
    </xdr:to>
    <xdr:sp macro="" textlink="">
      <xdr:nvSpPr>
        <xdr:cNvPr id="79" name="楕円 78"/>
        <xdr:cNvSpPr/>
      </xdr:nvSpPr>
      <xdr:spPr>
        <a:xfrm>
          <a:off x="1079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106045</xdr:rowOff>
    </xdr:from>
    <xdr:to xmlns:xdr="http://schemas.openxmlformats.org/drawingml/2006/spreadsheetDrawing">
      <xdr:col>10</xdr:col>
      <xdr:colOff>114300</xdr:colOff>
      <xdr:row>36</xdr:row>
      <xdr:rowOff>44450</xdr:rowOff>
    </xdr:to>
    <xdr:cxnSp macro="">
      <xdr:nvCxnSpPr>
        <xdr:cNvPr id="80" name="直線コネクタ 79"/>
        <xdr:cNvCxnSpPr/>
      </xdr:nvCxnSpPr>
      <xdr:spPr>
        <a:xfrm>
          <a:off x="1130300" y="61067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45085</xdr:rowOff>
    </xdr:from>
    <xdr:ext cx="405130" cy="258445"/>
    <xdr:sp macro="" textlink="">
      <xdr:nvSpPr>
        <xdr:cNvPr id="81" name="n_1aveValue【道路】&#10;有形固定資産減価償却率"/>
        <xdr:cNvSpPr txBox="1"/>
      </xdr:nvSpPr>
      <xdr:spPr>
        <a:xfrm>
          <a:off x="3582035" y="6388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10795</xdr:rowOff>
    </xdr:from>
    <xdr:ext cx="399415" cy="258445"/>
    <xdr:sp macro="" textlink="">
      <xdr:nvSpPr>
        <xdr:cNvPr id="82" name="n_2aveValue【道路】&#10;有形固定資産減価償却率"/>
        <xdr:cNvSpPr txBox="1"/>
      </xdr:nvSpPr>
      <xdr:spPr>
        <a:xfrm>
          <a:off x="2705735" y="635444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29210</xdr:rowOff>
    </xdr:from>
    <xdr:ext cx="399415" cy="253365"/>
    <xdr:sp macro="" textlink="">
      <xdr:nvSpPr>
        <xdr:cNvPr id="83" name="n_3aveValue【道路】&#10;有形固定資産減価償却率"/>
        <xdr:cNvSpPr txBox="1"/>
      </xdr:nvSpPr>
      <xdr:spPr>
        <a:xfrm>
          <a:off x="1816735" y="63728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152400</xdr:rowOff>
    </xdr:from>
    <xdr:ext cx="399415" cy="259080"/>
    <xdr:sp macro="" textlink="">
      <xdr:nvSpPr>
        <xdr:cNvPr id="84" name="n_4aveValue【道路】&#10;有形固定資産減価償却率"/>
        <xdr:cNvSpPr txBox="1"/>
      </xdr:nvSpPr>
      <xdr:spPr>
        <a:xfrm>
          <a:off x="927735" y="63246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150495</xdr:rowOff>
    </xdr:from>
    <xdr:ext cx="405130" cy="259080"/>
    <xdr:sp macro="" textlink="">
      <xdr:nvSpPr>
        <xdr:cNvPr id="85" name="n_1mainValue【道路】&#10;有形固定資産減価償却率"/>
        <xdr:cNvSpPr txBox="1"/>
      </xdr:nvSpPr>
      <xdr:spPr>
        <a:xfrm>
          <a:off x="3582035" y="597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109220</xdr:rowOff>
    </xdr:from>
    <xdr:ext cx="399415" cy="253365"/>
    <xdr:sp macro="" textlink="">
      <xdr:nvSpPr>
        <xdr:cNvPr id="86" name="n_2mainValue【道路】&#10;有形固定資産減価償却率"/>
        <xdr:cNvSpPr txBox="1"/>
      </xdr:nvSpPr>
      <xdr:spPr>
        <a:xfrm>
          <a:off x="2705735" y="59385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111760</xdr:rowOff>
    </xdr:from>
    <xdr:ext cx="399415" cy="253365"/>
    <xdr:sp macro="" textlink="">
      <xdr:nvSpPr>
        <xdr:cNvPr id="87" name="n_3mainValue【道路】&#10;有形固定資産減価償却率"/>
        <xdr:cNvSpPr txBox="1"/>
      </xdr:nvSpPr>
      <xdr:spPr>
        <a:xfrm>
          <a:off x="1816735" y="59410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1905</xdr:rowOff>
    </xdr:from>
    <xdr:ext cx="399415" cy="259080"/>
    <xdr:sp macro="" textlink="">
      <xdr:nvSpPr>
        <xdr:cNvPr id="88" name="n_4mainValue【道路】&#10;有形固定資産減価償却率"/>
        <xdr:cNvSpPr txBox="1"/>
      </xdr:nvSpPr>
      <xdr:spPr>
        <a:xfrm>
          <a:off x="927735" y="58312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7820" cy="225425"/>
    <xdr:sp macro="" textlink="">
      <xdr:nvSpPr>
        <xdr:cNvPr id="97" name="テキスト ボックス 96"/>
        <xdr:cNvSpPr txBox="1"/>
      </xdr:nvSpPr>
      <xdr:spPr>
        <a:xfrm>
          <a:off x="6565900" y="51435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1645" cy="259080"/>
    <xdr:sp macro="" textlink="">
      <xdr:nvSpPr>
        <xdr:cNvPr id="100" name="テキスト ボックス 99"/>
        <xdr:cNvSpPr txBox="1"/>
      </xdr:nvSpPr>
      <xdr:spPr>
        <a:xfrm>
          <a:off x="6136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3365"/>
    <xdr:sp macro="" textlink="">
      <xdr:nvSpPr>
        <xdr:cNvPr id="102" name="テキスト ボックス 101"/>
        <xdr:cNvSpPr txBox="1"/>
      </xdr:nvSpPr>
      <xdr:spPr>
        <a:xfrm>
          <a:off x="6072505" y="671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3365"/>
    <xdr:sp macro="" textlink="">
      <xdr:nvSpPr>
        <xdr:cNvPr id="108" name="テキスト ボックス 107"/>
        <xdr:cNvSpPr txBox="1"/>
      </xdr:nvSpPr>
      <xdr:spPr>
        <a:xfrm>
          <a:off x="6072505" y="557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86360</xdr:rowOff>
    </xdr:from>
    <xdr:to xmlns:xdr="http://schemas.openxmlformats.org/drawingml/2006/spreadsheetDrawing">
      <xdr:col>54</xdr:col>
      <xdr:colOff>189865</xdr:colOff>
      <xdr:row>41</xdr:row>
      <xdr:rowOff>74930</xdr:rowOff>
    </xdr:to>
    <xdr:cxnSp macro="">
      <xdr:nvCxnSpPr>
        <xdr:cNvPr id="112" name="直線コネクタ 111"/>
        <xdr:cNvCxnSpPr/>
      </xdr:nvCxnSpPr>
      <xdr:spPr>
        <a:xfrm flipV="1">
          <a:off x="10476865" y="59156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78740</xdr:rowOff>
    </xdr:from>
    <xdr:ext cx="469900" cy="259080"/>
    <xdr:sp macro="" textlink="">
      <xdr:nvSpPr>
        <xdr:cNvPr id="113" name="【道路】&#10;一人当たり延長最小値テキスト"/>
        <xdr:cNvSpPr txBox="1"/>
      </xdr:nvSpPr>
      <xdr:spPr>
        <a:xfrm>
          <a:off x="10515600" y="710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74930</xdr:rowOff>
    </xdr:from>
    <xdr:to xmlns:xdr="http://schemas.openxmlformats.org/drawingml/2006/spreadsheetDrawing">
      <xdr:col>55</xdr:col>
      <xdr:colOff>88900</xdr:colOff>
      <xdr:row>41</xdr:row>
      <xdr:rowOff>74930</xdr:rowOff>
    </xdr:to>
    <xdr:cxnSp macro="">
      <xdr:nvCxnSpPr>
        <xdr:cNvPr id="114" name="直線コネクタ 113"/>
        <xdr:cNvCxnSpPr/>
      </xdr:nvCxnSpPr>
      <xdr:spPr>
        <a:xfrm>
          <a:off x="10388600" y="710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32385</xdr:rowOff>
    </xdr:from>
    <xdr:ext cx="534670" cy="253365"/>
    <xdr:sp macro="" textlink="">
      <xdr:nvSpPr>
        <xdr:cNvPr id="115" name="【道路】&#10;一人当たり延長最大値テキスト"/>
        <xdr:cNvSpPr txBox="1"/>
      </xdr:nvSpPr>
      <xdr:spPr>
        <a:xfrm>
          <a:off x="10515600" y="5690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86360</xdr:rowOff>
    </xdr:from>
    <xdr:to xmlns:xdr="http://schemas.openxmlformats.org/drawingml/2006/spreadsheetDrawing">
      <xdr:col>55</xdr:col>
      <xdr:colOff>88900</xdr:colOff>
      <xdr:row>34</xdr:row>
      <xdr:rowOff>86360</xdr:rowOff>
    </xdr:to>
    <xdr:cxnSp macro="">
      <xdr:nvCxnSpPr>
        <xdr:cNvPr id="116" name="直線コネクタ 115"/>
        <xdr:cNvCxnSpPr/>
      </xdr:nvCxnSpPr>
      <xdr:spPr>
        <a:xfrm>
          <a:off x="10388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139065</xdr:rowOff>
    </xdr:from>
    <xdr:ext cx="534670" cy="259080"/>
    <xdr:sp macro="" textlink="">
      <xdr:nvSpPr>
        <xdr:cNvPr id="117" name="【道路】&#10;一人当たり延長平均値テキスト"/>
        <xdr:cNvSpPr txBox="1"/>
      </xdr:nvSpPr>
      <xdr:spPr>
        <a:xfrm>
          <a:off x="10515600" y="6654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160655</xdr:rowOff>
    </xdr:from>
    <xdr:to xmlns:xdr="http://schemas.openxmlformats.org/drawingml/2006/spreadsheetDrawing">
      <xdr:col>55</xdr:col>
      <xdr:colOff>50800</xdr:colOff>
      <xdr:row>39</xdr:row>
      <xdr:rowOff>90805</xdr:rowOff>
    </xdr:to>
    <xdr:sp macro="" textlink="">
      <xdr:nvSpPr>
        <xdr:cNvPr id="118" name="フローチャート: 判断 117"/>
        <xdr:cNvSpPr/>
      </xdr:nvSpPr>
      <xdr:spPr>
        <a:xfrm>
          <a:off x="10426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120650</xdr:rowOff>
    </xdr:from>
    <xdr:to xmlns:xdr="http://schemas.openxmlformats.org/drawingml/2006/spreadsheetDrawing">
      <xdr:col>50</xdr:col>
      <xdr:colOff>165100</xdr:colOff>
      <xdr:row>39</xdr:row>
      <xdr:rowOff>50800</xdr:rowOff>
    </xdr:to>
    <xdr:sp macro="" textlink="">
      <xdr:nvSpPr>
        <xdr:cNvPr id="119" name="フローチャート: 判断 118"/>
        <xdr:cNvSpPr/>
      </xdr:nvSpPr>
      <xdr:spPr>
        <a:xfrm>
          <a:off x="9588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117475</xdr:rowOff>
    </xdr:from>
    <xdr:to xmlns:xdr="http://schemas.openxmlformats.org/drawingml/2006/spreadsheetDrawing">
      <xdr:col>46</xdr:col>
      <xdr:colOff>38100</xdr:colOff>
      <xdr:row>39</xdr:row>
      <xdr:rowOff>47625</xdr:rowOff>
    </xdr:to>
    <xdr:sp macro="" textlink="">
      <xdr:nvSpPr>
        <xdr:cNvPr id="120" name="フローチャート: 判断 119"/>
        <xdr:cNvSpPr/>
      </xdr:nvSpPr>
      <xdr:spPr>
        <a:xfrm>
          <a:off x="8699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117475</xdr:rowOff>
    </xdr:from>
    <xdr:to xmlns:xdr="http://schemas.openxmlformats.org/drawingml/2006/spreadsheetDrawing">
      <xdr:col>41</xdr:col>
      <xdr:colOff>101600</xdr:colOff>
      <xdr:row>38</xdr:row>
      <xdr:rowOff>47625</xdr:rowOff>
    </xdr:to>
    <xdr:sp macro="" textlink="">
      <xdr:nvSpPr>
        <xdr:cNvPr id="121" name="フローチャート: 判断 120"/>
        <xdr:cNvSpPr/>
      </xdr:nvSpPr>
      <xdr:spPr>
        <a:xfrm>
          <a:off x="7810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112395</xdr:rowOff>
    </xdr:from>
    <xdr:to xmlns:xdr="http://schemas.openxmlformats.org/drawingml/2006/spreadsheetDrawing">
      <xdr:col>36</xdr:col>
      <xdr:colOff>165100</xdr:colOff>
      <xdr:row>38</xdr:row>
      <xdr:rowOff>42545</xdr:rowOff>
    </xdr:to>
    <xdr:sp macro="" textlink="">
      <xdr:nvSpPr>
        <xdr:cNvPr id="122" name="フローチャート: 判断 121"/>
        <xdr:cNvSpPr/>
      </xdr:nvSpPr>
      <xdr:spPr>
        <a:xfrm>
          <a:off x="6921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153670</xdr:rowOff>
    </xdr:from>
    <xdr:to xmlns:xdr="http://schemas.openxmlformats.org/drawingml/2006/spreadsheetDrawing">
      <xdr:col>55</xdr:col>
      <xdr:colOff>50800</xdr:colOff>
      <xdr:row>39</xdr:row>
      <xdr:rowOff>83820</xdr:rowOff>
    </xdr:to>
    <xdr:sp macro="" textlink="">
      <xdr:nvSpPr>
        <xdr:cNvPr id="128" name="楕円 127"/>
        <xdr:cNvSpPr/>
      </xdr:nvSpPr>
      <xdr:spPr>
        <a:xfrm>
          <a:off x="10426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5080</xdr:rowOff>
    </xdr:from>
    <xdr:ext cx="534670" cy="259080"/>
    <xdr:sp macro="" textlink="">
      <xdr:nvSpPr>
        <xdr:cNvPr id="129" name="【道路】&#10;一人当たり延長該当値テキスト"/>
        <xdr:cNvSpPr txBox="1"/>
      </xdr:nvSpPr>
      <xdr:spPr>
        <a:xfrm>
          <a:off x="10515600" y="652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161290</xdr:rowOff>
    </xdr:from>
    <xdr:to xmlns:xdr="http://schemas.openxmlformats.org/drawingml/2006/spreadsheetDrawing">
      <xdr:col>50</xdr:col>
      <xdr:colOff>165100</xdr:colOff>
      <xdr:row>39</xdr:row>
      <xdr:rowOff>91440</xdr:rowOff>
    </xdr:to>
    <xdr:sp macro="" textlink="">
      <xdr:nvSpPr>
        <xdr:cNvPr id="130" name="楕円 129"/>
        <xdr:cNvSpPr/>
      </xdr:nvSpPr>
      <xdr:spPr>
        <a:xfrm>
          <a:off x="9588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33020</xdr:rowOff>
    </xdr:from>
    <xdr:to xmlns:xdr="http://schemas.openxmlformats.org/drawingml/2006/spreadsheetDrawing">
      <xdr:col>55</xdr:col>
      <xdr:colOff>0</xdr:colOff>
      <xdr:row>39</xdr:row>
      <xdr:rowOff>40640</xdr:rowOff>
    </xdr:to>
    <xdr:cxnSp macro="">
      <xdr:nvCxnSpPr>
        <xdr:cNvPr id="131" name="直線コネクタ 130"/>
        <xdr:cNvCxnSpPr/>
      </xdr:nvCxnSpPr>
      <xdr:spPr>
        <a:xfrm flipV="1">
          <a:off x="9639300" y="67195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168275</xdr:rowOff>
    </xdr:from>
    <xdr:to xmlns:xdr="http://schemas.openxmlformats.org/drawingml/2006/spreadsheetDrawing">
      <xdr:col>46</xdr:col>
      <xdr:colOff>38100</xdr:colOff>
      <xdr:row>39</xdr:row>
      <xdr:rowOff>98425</xdr:rowOff>
    </xdr:to>
    <xdr:sp macro="" textlink="">
      <xdr:nvSpPr>
        <xdr:cNvPr id="132" name="楕円 131"/>
        <xdr:cNvSpPr/>
      </xdr:nvSpPr>
      <xdr:spPr>
        <a:xfrm>
          <a:off x="869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40640</xdr:rowOff>
    </xdr:from>
    <xdr:to xmlns:xdr="http://schemas.openxmlformats.org/drawingml/2006/spreadsheetDrawing">
      <xdr:col>50</xdr:col>
      <xdr:colOff>114300</xdr:colOff>
      <xdr:row>39</xdr:row>
      <xdr:rowOff>47625</xdr:rowOff>
    </xdr:to>
    <xdr:cxnSp macro="">
      <xdr:nvCxnSpPr>
        <xdr:cNvPr id="133" name="直線コネクタ 132"/>
        <xdr:cNvCxnSpPr/>
      </xdr:nvCxnSpPr>
      <xdr:spPr>
        <a:xfrm flipV="1">
          <a:off x="8750300" y="67271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6985</xdr:rowOff>
    </xdr:from>
    <xdr:to xmlns:xdr="http://schemas.openxmlformats.org/drawingml/2006/spreadsheetDrawing">
      <xdr:col>41</xdr:col>
      <xdr:colOff>101600</xdr:colOff>
      <xdr:row>39</xdr:row>
      <xdr:rowOff>109220</xdr:rowOff>
    </xdr:to>
    <xdr:sp macro="" textlink="">
      <xdr:nvSpPr>
        <xdr:cNvPr id="134" name="楕円 133"/>
        <xdr:cNvSpPr/>
      </xdr:nvSpPr>
      <xdr:spPr>
        <a:xfrm>
          <a:off x="7810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47625</xdr:rowOff>
    </xdr:from>
    <xdr:to xmlns:xdr="http://schemas.openxmlformats.org/drawingml/2006/spreadsheetDrawing">
      <xdr:col>45</xdr:col>
      <xdr:colOff>177800</xdr:colOff>
      <xdr:row>39</xdr:row>
      <xdr:rowOff>57785</xdr:rowOff>
    </xdr:to>
    <xdr:cxnSp macro="">
      <xdr:nvCxnSpPr>
        <xdr:cNvPr id="135" name="直線コネクタ 134"/>
        <xdr:cNvCxnSpPr/>
      </xdr:nvCxnSpPr>
      <xdr:spPr>
        <a:xfrm flipV="1">
          <a:off x="7861300" y="67341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11430</xdr:rowOff>
    </xdr:from>
    <xdr:to xmlns:xdr="http://schemas.openxmlformats.org/drawingml/2006/spreadsheetDrawing">
      <xdr:col>36</xdr:col>
      <xdr:colOff>165100</xdr:colOff>
      <xdr:row>39</xdr:row>
      <xdr:rowOff>113030</xdr:rowOff>
    </xdr:to>
    <xdr:sp macro="" textlink="">
      <xdr:nvSpPr>
        <xdr:cNvPr id="136" name="楕円 135"/>
        <xdr:cNvSpPr/>
      </xdr:nvSpPr>
      <xdr:spPr>
        <a:xfrm>
          <a:off x="6921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57785</xdr:rowOff>
    </xdr:from>
    <xdr:to xmlns:xdr="http://schemas.openxmlformats.org/drawingml/2006/spreadsheetDrawing">
      <xdr:col>41</xdr:col>
      <xdr:colOff>50800</xdr:colOff>
      <xdr:row>39</xdr:row>
      <xdr:rowOff>62230</xdr:rowOff>
    </xdr:to>
    <xdr:cxnSp macro="">
      <xdr:nvCxnSpPr>
        <xdr:cNvPr id="137" name="直線コネクタ 136"/>
        <xdr:cNvCxnSpPr/>
      </xdr:nvCxnSpPr>
      <xdr:spPr>
        <a:xfrm flipV="1">
          <a:off x="6972300" y="6744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67310</xdr:rowOff>
    </xdr:from>
    <xdr:ext cx="534670" cy="259080"/>
    <xdr:sp macro="" textlink="">
      <xdr:nvSpPr>
        <xdr:cNvPr id="138" name="n_1aveValue【道路】&#10;一人当たり延長"/>
        <xdr:cNvSpPr txBox="1"/>
      </xdr:nvSpPr>
      <xdr:spPr>
        <a:xfrm>
          <a:off x="9359265" y="6410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64135</xdr:rowOff>
    </xdr:from>
    <xdr:ext cx="528955" cy="253365"/>
    <xdr:sp macro="" textlink="">
      <xdr:nvSpPr>
        <xdr:cNvPr id="139" name="n_2aveValue【道路】&#10;一人当たり延長"/>
        <xdr:cNvSpPr txBox="1"/>
      </xdr:nvSpPr>
      <xdr:spPr>
        <a:xfrm>
          <a:off x="8482965" y="6407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64135</xdr:rowOff>
    </xdr:from>
    <xdr:ext cx="528955" cy="253365"/>
    <xdr:sp macro="" textlink="">
      <xdr:nvSpPr>
        <xdr:cNvPr id="140" name="n_3aveValue【道路】&#10;一人当たり延長"/>
        <xdr:cNvSpPr txBox="1"/>
      </xdr:nvSpPr>
      <xdr:spPr>
        <a:xfrm>
          <a:off x="7593965" y="62363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59055</xdr:rowOff>
    </xdr:from>
    <xdr:ext cx="528955" cy="259080"/>
    <xdr:sp macro="" textlink="">
      <xdr:nvSpPr>
        <xdr:cNvPr id="141" name="n_4aveValue【道路】&#10;一人当たり延長"/>
        <xdr:cNvSpPr txBox="1"/>
      </xdr:nvSpPr>
      <xdr:spPr>
        <a:xfrm>
          <a:off x="6704965" y="62312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82550</xdr:rowOff>
    </xdr:from>
    <xdr:ext cx="534670" cy="259080"/>
    <xdr:sp macro="" textlink="">
      <xdr:nvSpPr>
        <xdr:cNvPr id="142" name="n_1mainValue【道路】&#10;一人当たり延長"/>
        <xdr:cNvSpPr txBox="1"/>
      </xdr:nvSpPr>
      <xdr:spPr>
        <a:xfrm>
          <a:off x="9359265" y="676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89535</xdr:rowOff>
    </xdr:from>
    <xdr:ext cx="528955" cy="253365"/>
    <xdr:sp macro="" textlink="">
      <xdr:nvSpPr>
        <xdr:cNvPr id="143" name="n_2mainValue【道路】&#10;一人当たり延長"/>
        <xdr:cNvSpPr txBox="1"/>
      </xdr:nvSpPr>
      <xdr:spPr>
        <a:xfrm>
          <a:off x="8482965" y="67760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99695</xdr:rowOff>
    </xdr:from>
    <xdr:ext cx="528955" cy="253365"/>
    <xdr:sp macro="" textlink="">
      <xdr:nvSpPr>
        <xdr:cNvPr id="144" name="n_3mainValue【道路】&#10;一人当たり延長"/>
        <xdr:cNvSpPr txBox="1"/>
      </xdr:nvSpPr>
      <xdr:spPr>
        <a:xfrm>
          <a:off x="7593965" y="6786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104140</xdr:rowOff>
    </xdr:from>
    <xdr:ext cx="528955" cy="259080"/>
    <xdr:sp macro="" textlink="">
      <xdr:nvSpPr>
        <xdr:cNvPr id="145" name="n_4mainValue【道路】&#10;一人当たり延長"/>
        <xdr:cNvSpPr txBox="1"/>
      </xdr:nvSpPr>
      <xdr:spPr>
        <a:xfrm>
          <a:off x="6704965" y="6790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735" cy="225425"/>
    <xdr:sp macro="" textlink="">
      <xdr:nvSpPr>
        <xdr:cNvPr id="154" name="テキスト ボックス 153"/>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645" cy="253365"/>
    <xdr:sp macro="" textlink="">
      <xdr:nvSpPr>
        <xdr:cNvPr id="156" name="テキスト ボックス 155"/>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1645" cy="259080"/>
    <xdr:sp macro="" textlink="">
      <xdr:nvSpPr>
        <xdr:cNvPr id="158" name="テキスト ボックス 157"/>
        <xdr:cNvSpPr txBox="1"/>
      </xdr:nvSpPr>
      <xdr:spPr>
        <a:xfrm>
          <a:off x="294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3365"/>
    <xdr:sp macro="" textlink="">
      <xdr:nvSpPr>
        <xdr:cNvPr id="162" name="テキスト ボックス 161"/>
        <xdr:cNvSpPr txBox="1"/>
      </xdr:nvSpPr>
      <xdr:spPr>
        <a:xfrm>
          <a:off x="358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3365"/>
    <xdr:sp macro="" textlink="">
      <xdr:nvSpPr>
        <xdr:cNvPr id="166" name="テキスト ボックス 165"/>
        <xdr:cNvSpPr txBox="1"/>
      </xdr:nvSpPr>
      <xdr:spPr>
        <a:xfrm>
          <a:off x="358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3375" cy="259080"/>
    <xdr:sp macro="" textlink="">
      <xdr:nvSpPr>
        <xdr:cNvPr id="168" name="テキスト ボックス 167"/>
        <xdr:cNvSpPr txBox="1"/>
      </xdr:nvSpPr>
      <xdr:spPr>
        <a:xfrm>
          <a:off x="422910" y="932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81915</xdr:rowOff>
    </xdr:from>
    <xdr:to xmlns:xdr="http://schemas.openxmlformats.org/drawingml/2006/spreadsheetDrawing">
      <xdr:col>24</xdr:col>
      <xdr:colOff>62865</xdr:colOff>
      <xdr:row>63</xdr:row>
      <xdr:rowOff>128905</xdr:rowOff>
    </xdr:to>
    <xdr:cxnSp macro="">
      <xdr:nvCxnSpPr>
        <xdr:cNvPr id="171" name="直線コネクタ 170"/>
        <xdr:cNvCxnSpPr/>
      </xdr:nvCxnSpPr>
      <xdr:spPr>
        <a:xfrm flipV="1">
          <a:off x="4634865" y="9511665"/>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132715</xdr:rowOff>
    </xdr:from>
    <xdr:ext cx="405130" cy="253365"/>
    <xdr:sp macro="" textlink="">
      <xdr:nvSpPr>
        <xdr:cNvPr id="172" name="【橋りょう・トンネル】&#10;有形固定資産減価償却率最小値テキスト"/>
        <xdr:cNvSpPr txBox="1"/>
      </xdr:nvSpPr>
      <xdr:spPr>
        <a:xfrm>
          <a:off x="4673600" y="109340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128905</xdr:rowOff>
    </xdr:from>
    <xdr:to xmlns:xdr="http://schemas.openxmlformats.org/drawingml/2006/spreadsheetDrawing">
      <xdr:col>24</xdr:col>
      <xdr:colOff>152400</xdr:colOff>
      <xdr:row>63</xdr:row>
      <xdr:rowOff>128905</xdr:rowOff>
    </xdr:to>
    <xdr:cxnSp macro="">
      <xdr:nvCxnSpPr>
        <xdr:cNvPr id="173" name="直線コネクタ 172"/>
        <xdr:cNvCxnSpPr/>
      </xdr:nvCxnSpPr>
      <xdr:spPr>
        <a:xfrm>
          <a:off x="4546600" y="1093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29210</xdr:rowOff>
    </xdr:from>
    <xdr:ext cx="340360" cy="253365"/>
    <xdr:sp macro="" textlink="">
      <xdr:nvSpPr>
        <xdr:cNvPr id="174" name="【橋りょう・トンネル】&#10;有形固定資産減価償却率最大値テキスト"/>
        <xdr:cNvSpPr txBox="1"/>
      </xdr:nvSpPr>
      <xdr:spPr>
        <a:xfrm>
          <a:off x="4673600" y="9287510"/>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81915</xdr:rowOff>
    </xdr:from>
    <xdr:to xmlns:xdr="http://schemas.openxmlformats.org/drawingml/2006/spreadsheetDrawing">
      <xdr:col>24</xdr:col>
      <xdr:colOff>152400</xdr:colOff>
      <xdr:row>55</xdr:row>
      <xdr:rowOff>81915</xdr:rowOff>
    </xdr:to>
    <xdr:cxnSp macro="">
      <xdr:nvCxnSpPr>
        <xdr:cNvPr id="175" name="直線コネクタ 174"/>
        <xdr:cNvCxnSpPr/>
      </xdr:nvCxnSpPr>
      <xdr:spPr>
        <a:xfrm>
          <a:off x="4546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133350</xdr:rowOff>
    </xdr:from>
    <xdr:ext cx="405130" cy="253365"/>
    <xdr:sp macro="" textlink="">
      <xdr:nvSpPr>
        <xdr:cNvPr id="176" name="【橋りょう・トンネル】&#10;有形固定資産減価償却率平均値テキスト"/>
        <xdr:cNvSpPr txBox="1"/>
      </xdr:nvSpPr>
      <xdr:spPr>
        <a:xfrm>
          <a:off x="4673600" y="1042035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154940</xdr:rowOff>
    </xdr:from>
    <xdr:to xmlns:xdr="http://schemas.openxmlformats.org/drawingml/2006/spreadsheetDrawing">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130175</xdr:rowOff>
    </xdr:from>
    <xdr:to xmlns:xdr="http://schemas.openxmlformats.org/drawingml/2006/spreadsheetDrawing">
      <xdr:col>20</xdr:col>
      <xdr:colOff>38100</xdr:colOff>
      <xdr:row>61</xdr:row>
      <xdr:rowOff>60325</xdr:rowOff>
    </xdr:to>
    <xdr:sp macro="" textlink="">
      <xdr:nvSpPr>
        <xdr:cNvPr id="178" name="フローチャート: 判断 177"/>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164465</xdr:rowOff>
    </xdr:from>
    <xdr:to xmlns:xdr="http://schemas.openxmlformats.org/drawingml/2006/spreadsheetDrawing">
      <xdr:col>10</xdr:col>
      <xdr:colOff>165100</xdr:colOff>
      <xdr:row>61</xdr:row>
      <xdr:rowOff>94615</xdr:rowOff>
    </xdr:to>
    <xdr:sp macro="" textlink="">
      <xdr:nvSpPr>
        <xdr:cNvPr id="180" name="フローチャート: 判断 179"/>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135255</xdr:rowOff>
    </xdr:from>
    <xdr:to xmlns:xdr="http://schemas.openxmlformats.org/drawingml/2006/spreadsheetDrawing">
      <xdr:col>6</xdr:col>
      <xdr:colOff>38100</xdr:colOff>
      <xdr:row>61</xdr:row>
      <xdr:rowOff>65405</xdr:rowOff>
    </xdr:to>
    <xdr:sp macro="" textlink="">
      <xdr:nvSpPr>
        <xdr:cNvPr id="181" name="フローチャート: 判断 180"/>
        <xdr:cNvSpPr/>
      </xdr:nvSpPr>
      <xdr:spPr>
        <a:xfrm>
          <a:off x="1079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3365"/>
    <xdr:sp macro="" textlink="">
      <xdr:nvSpPr>
        <xdr:cNvPr id="182" name="テキスト ボックス 181"/>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3365"/>
    <xdr:sp macro="" textlink="">
      <xdr:nvSpPr>
        <xdr:cNvPr id="183" name="テキスト ボックス 182"/>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3365"/>
    <xdr:sp macro="" textlink="">
      <xdr:nvSpPr>
        <xdr:cNvPr id="184" name="テキスト ボックス 183"/>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3365"/>
    <xdr:sp macro="" textlink="">
      <xdr:nvSpPr>
        <xdr:cNvPr id="185" name="テキスト ボックス 184"/>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3365"/>
    <xdr:sp macro="" textlink="">
      <xdr:nvSpPr>
        <xdr:cNvPr id="186" name="テキスト ボックス 185"/>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71755</xdr:rowOff>
    </xdr:from>
    <xdr:to xmlns:xdr="http://schemas.openxmlformats.org/drawingml/2006/spreadsheetDrawing">
      <xdr:col>24</xdr:col>
      <xdr:colOff>114300</xdr:colOff>
      <xdr:row>60</xdr:row>
      <xdr:rowOff>1905</xdr:rowOff>
    </xdr:to>
    <xdr:sp macro="" textlink="">
      <xdr:nvSpPr>
        <xdr:cNvPr id="187" name="楕円 186"/>
        <xdr:cNvSpPr/>
      </xdr:nvSpPr>
      <xdr:spPr>
        <a:xfrm>
          <a:off x="4584700" y="101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94615</xdr:rowOff>
    </xdr:from>
    <xdr:ext cx="405130" cy="259080"/>
    <xdr:sp macro="" textlink="">
      <xdr:nvSpPr>
        <xdr:cNvPr id="188" name="【橋りょう・トンネル】&#10;有形固定資産減価償却率該当値テキスト"/>
        <xdr:cNvSpPr txBox="1"/>
      </xdr:nvSpPr>
      <xdr:spPr>
        <a:xfrm>
          <a:off x="4673600" y="10038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52070</xdr:rowOff>
    </xdr:from>
    <xdr:to xmlns:xdr="http://schemas.openxmlformats.org/drawingml/2006/spreadsheetDrawing">
      <xdr:col>20</xdr:col>
      <xdr:colOff>38100</xdr:colOff>
      <xdr:row>59</xdr:row>
      <xdr:rowOff>153670</xdr:rowOff>
    </xdr:to>
    <xdr:sp macro="" textlink="">
      <xdr:nvSpPr>
        <xdr:cNvPr id="189" name="楕円 188"/>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102870</xdr:rowOff>
    </xdr:from>
    <xdr:to xmlns:xdr="http://schemas.openxmlformats.org/drawingml/2006/spreadsheetDrawing">
      <xdr:col>24</xdr:col>
      <xdr:colOff>63500</xdr:colOff>
      <xdr:row>59</xdr:row>
      <xdr:rowOff>122555</xdr:rowOff>
    </xdr:to>
    <xdr:cxnSp macro="">
      <xdr:nvCxnSpPr>
        <xdr:cNvPr id="190" name="直線コネクタ 189"/>
        <xdr:cNvCxnSpPr/>
      </xdr:nvCxnSpPr>
      <xdr:spPr>
        <a:xfrm>
          <a:off x="3797300" y="102184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26035</xdr:rowOff>
    </xdr:from>
    <xdr:to xmlns:xdr="http://schemas.openxmlformats.org/drawingml/2006/spreadsheetDrawing">
      <xdr:col>15</xdr:col>
      <xdr:colOff>101600</xdr:colOff>
      <xdr:row>59</xdr:row>
      <xdr:rowOff>127635</xdr:rowOff>
    </xdr:to>
    <xdr:sp macro="" textlink="">
      <xdr:nvSpPr>
        <xdr:cNvPr id="191" name="楕円 190"/>
        <xdr:cNvSpPr/>
      </xdr:nvSpPr>
      <xdr:spPr>
        <a:xfrm>
          <a:off x="2857500" y="101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76835</xdr:rowOff>
    </xdr:from>
    <xdr:to xmlns:xdr="http://schemas.openxmlformats.org/drawingml/2006/spreadsheetDrawing">
      <xdr:col>19</xdr:col>
      <xdr:colOff>177800</xdr:colOff>
      <xdr:row>59</xdr:row>
      <xdr:rowOff>102870</xdr:rowOff>
    </xdr:to>
    <xdr:cxnSp macro="">
      <xdr:nvCxnSpPr>
        <xdr:cNvPr id="192" name="直線コネクタ 191"/>
        <xdr:cNvCxnSpPr/>
      </xdr:nvCxnSpPr>
      <xdr:spPr>
        <a:xfrm>
          <a:off x="2908300" y="101923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6350</xdr:rowOff>
    </xdr:from>
    <xdr:to xmlns:xdr="http://schemas.openxmlformats.org/drawingml/2006/spreadsheetDrawing">
      <xdr:col>10</xdr:col>
      <xdr:colOff>165100</xdr:colOff>
      <xdr:row>59</xdr:row>
      <xdr:rowOff>107950</xdr:rowOff>
    </xdr:to>
    <xdr:sp macro="" textlink="">
      <xdr:nvSpPr>
        <xdr:cNvPr id="193" name="楕円 192"/>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57150</xdr:rowOff>
    </xdr:from>
    <xdr:to xmlns:xdr="http://schemas.openxmlformats.org/drawingml/2006/spreadsheetDrawing">
      <xdr:col>15</xdr:col>
      <xdr:colOff>50800</xdr:colOff>
      <xdr:row>59</xdr:row>
      <xdr:rowOff>76835</xdr:rowOff>
    </xdr:to>
    <xdr:cxnSp macro="">
      <xdr:nvCxnSpPr>
        <xdr:cNvPr id="194" name="直線コネクタ 193"/>
        <xdr:cNvCxnSpPr/>
      </xdr:nvCxnSpPr>
      <xdr:spPr>
        <a:xfrm>
          <a:off x="2019300" y="101727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156845</xdr:rowOff>
    </xdr:from>
    <xdr:to xmlns:xdr="http://schemas.openxmlformats.org/drawingml/2006/spreadsheetDrawing">
      <xdr:col>6</xdr:col>
      <xdr:colOff>38100</xdr:colOff>
      <xdr:row>59</xdr:row>
      <xdr:rowOff>86995</xdr:rowOff>
    </xdr:to>
    <xdr:sp macro="" textlink="">
      <xdr:nvSpPr>
        <xdr:cNvPr id="195" name="楕円 194"/>
        <xdr:cNvSpPr/>
      </xdr:nvSpPr>
      <xdr:spPr>
        <a:xfrm>
          <a:off x="1079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36195</xdr:rowOff>
    </xdr:from>
    <xdr:to xmlns:xdr="http://schemas.openxmlformats.org/drawingml/2006/spreadsheetDrawing">
      <xdr:col>10</xdr:col>
      <xdr:colOff>114300</xdr:colOff>
      <xdr:row>59</xdr:row>
      <xdr:rowOff>57150</xdr:rowOff>
    </xdr:to>
    <xdr:cxnSp macro="">
      <xdr:nvCxnSpPr>
        <xdr:cNvPr id="196" name="直線コネクタ 195"/>
        <xdr:cNvCxnSpPr/>
      </xdr:nvCxnSpPr>
      <xdr:spPr>
        <a:xfrm>
          <a:off x="1130300" y="101517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52070</xdr:rowOff>
    </xdr:from>
    <xdr:ext cx="405130" cy="253365"/>
    <xdr:sp macro="" textlink="">
      <xdr:nvSpPr>
        <xdr:cNvPr id="197" name="n_1aveValue【橋りょう・トンネル】&#10;有形固定資産減価償却率"/>
        <xdr:cNvSpPr txBox="1"/>
      </xdr:nvSpPr>
      <xdr:spPr>
        <a:xfrm>
          <a:off x="3582035" y="105105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30480</xdr:rowOff>
    </xdr:from>
    <xdr:ext cx="399415" cy="253365"/>
    <xdr:sp macro="" textlink="">
      <xdr:nvSpPr>
        <xdr:cNvPr id="198" name="n_2aveValue【橋りょう・トンネル】&#10;有形固定資産減価償却率"/>
        <xdr:cNvSpPr txBox="1"/>
      </xdr:nvSpPr>
      <xdr:spPr>
        <a:xfrm>
          <a:off x="2705735" y="104889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86360</xdr:rowOff>
    </xdr:from>
    <xdr:ext cx="399415" cy="253365"/>
    <xdr:sp macro="" textlink="">
      <xdr:nvSpPr>
        <xdr:cNvPr id="199" name="n_3aveValue【橋りょう・トンネル】&#10;有形固定資産減価償却率"/>
        <xdr:cNvSpPr txBox="1"/>
      </xdr:nvSpPr>
      <xdr:spPr>
        <a:xfrm>
          <a:off x="1816735" y="105448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56515</xdr:rowOff>
    </xdr:from>
    <xdr:ext cx="399415" cy="258445"/>
    <xdr:sp macro="" textlink="">
      <xdr:nvSpPr>
        <xdr:cNvPr id="200" name="n_4aveValue【橋りょう・トンネル】&#10;有形固定資産減価償却率"/>
        <xdr:cNvSpPr txBox="1"/>
      </xdr:nvSpPr>
      <xdr:spPr>
        <a:xfrm>
          <a:off x="927735" y="1051496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170180</xdr:rowOff>
    </xdr:from>
    <xdr:ext cx="405130" cy="259080"/>
    <xdr:sp macro="" textlink="">
      <xdr:nvSpPr>
        <xdr:cNvPr id="201" name="n_1mainValue【橋りょう・トンネル】&#10;有形固定資産減価償却率"/>
        <xdr:cNvSpPr txBox="1"/>
      </xdr:nvSpPr>
      <xdr:spPr>
        <a:xfrm>
          <a:off x="3582035" y="9942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144145</xdr:rowOff>
    </xdr:from>
    <xdr:ext cx="399415" cy="253365"/>
    <xdr:sp macro="" textlink="">
      <xdr:nvSpPr>
        <xdr:cNvPr id="202" name="n_2mainValue【橋りょう・トンネル】&#10;有形固定資産減価償却率"/>
        <xdr:cNvSpPr txBox="1"/>
      </xdr:nvSpPr>
      <xdr:spPr>
        <a:xfrm>
          <a:off x="2705735" y="99167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124460</xdr:rowOff>
    </xdr:from>
    <xdr:ext cx="399415" cy="259080"/>
    <xdr:sp macro="" textlink="">
      <xdr:nvSpPr>
        <xdr:cNvPr id="203" name="n_3mainValue【橋りょう・トンネル】&#10;有形固定資産減価償却率"/>
        <xdr:cNvSpPr txBox="1"/>
      </xdr:nvSpPr>
      <xdr:spPr>
        <a:xfrm>
          <a:off x="1816735" y="98971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103505</xdr:rowOff>
    </xdr:from>
    <xdr:ext cx="399415" cy="259080"/>
    <xdr:sp macro="" textlink="">
      <xdr:nvSpPr>
        <xdr:cNvPr id="204" name="n_4mainValue【橋りょう・トンネル】&#10;有形固定資産減価償却率"/>
        <xdr:cNvSpPr txBox="1"/>
      </xdr:nvSpPr>
      <xdr:spPr>
        <a:xfrm>
          <a:off x="927735" y="98761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170" cy="225425"/>
    <xdr:sp macro="" textlink="">
      <xdr:nvSpPr>
        <xdr:cNvPr id="213" name="テキスト ボックス 212"/>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3205" cy="259080"/>
    <xdr:sp macro="" textlink="">
      <xdr:nvSpPr>
        <xdr:cNvPr id="216" name="テキスト ボックス 215"/>
        <xdr:cNvSpPr txBox="1"/>
      </xdr:nvSpPr>
      <xdr:spPr>
        <a:xfrm>
          <a:off x="6355080" y="1090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89915" cy="259080"/>
    <xdr:sp macro="" textlink="">
      <xdr:nvSpPr>
        <xdr:cNvPr id="218" name="テキスト ボックス 217"/>
        <xdr:cNvSpPr txBox="1"/>
      </xdr:nvSpPr>
      <xdr:spPr>
        <a:xfrm>
          <a:off x="6008370" y="1052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89915" cy="253365"/>
    <xdr:sp macro="" textlink="">
      <xdr:nvSpPr>
        <xdr:cNvPr id="220" name="テキスト ボックス 219"/>
        <xdr:cNvSpPr txBox="1"/>
      </xdr:nvSpPr>
      <xdr:spPr>
        <a:xfrm>
          <a:off x="6008370" y="1014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89915" cy="259080"/>
    <xdr:sp macro="" textlink="">
      <xdr:nvSpPr>
        <xdr:cNvPr id="222" name="テキスト ボックス 221"/>
        <xdr:cNvSpPr txBox="1"/>
      </xdr:nvSpPr>
      <xdr:spPr>
        <a:xfrm>
          <a:off x="6008370" y="976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0085" cy="259080"/>
    <xdr:sp macro="" textlink="">
      <xdr:nvSpPr>
        <xdr:cNvPr id="224" name="テキスト ボックス 223"/>
        <xdr:cNvSpPr txBox="1"/>
      </xdr:nvSpPr>
      <xdr:spPr>
        <a:xfrm>
          <a:off x="5918200" y="9382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0085" cy="253365"/>
    <xdr:sp macro="" textlink="">
      <xdr:nvSpPr>
        <xdr:cNvPr id="226" name="テキスト ボックス 225"/>
        <xdr:cNvSpPr txBox="1"/>
      </xdr:nvSpPr>
      <xdr:spPr>
        <a:xfrm>
          <a:off x="5918200" y="900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155575</xdr:rowOff>
    </xdr:from>
    <xdr:to xmlns:xdr="http://schemas.openxmlformats.org/drawingml/2006/spreadsheetDrawing">
      <xdr:col>54</xdr:col>
      <xdr:colOff>189865</xdr:colOff>
      <xdr:row>64</xdr:row>
      <xdr:rowOff>58420</xdr:rowOff>
    </xdr:to>
    <xdr:cxnSp macro="">
      <xdr:nvCxnSpPr>
        <xdr:cNvPr id="228" name="直線コネクタ 227"/>
        <xdr:cNvCxnSpPr/>
      </xdr:nvCxnSpPr>
      <xdr:spPr>
        <a:xfrm flipV="1">
          <a:off x="10476865" y="958532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62230</xdr:rowOff>
    </xdr:from>
    <xdr:ext cx="534670" cy="259080"/>
    <xdr:sp macro="" textlink="">
      <xdr:nvSpPr>
        <xdr:cNvPr id="229" name="【橋りょう・トンネル】&#10;一人当たり有形固定資産（償却資産）額最小値テキスト"/>
        <xdr:cNvSpPr txBox="1"/>
      </xdr:nvSpPr>
      <xdr:spPr>
        <a:xfrm>
          <a:off x="10515600" y="1103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58420</xdr:rowOff>
    </xdr:from>
    <xdr:to xmlns:xdr="http://schemas.openxmlformats.org/drawingml/2006/spreadsheetDrawing">
      <xdr:col>55</xdr:col>
      <xdr:colOff>88900</xdr:colOff>
      <xdr:row>64</xdr:row>
      <xdr:rowOff>58420</xdr:rowOff>
    </xdr:to>
    <xdr:cxnSp macro="">
      <xdr:nvCxnSpPr>
        <xdr:cNvPr id="230" name="直線コネクタ 229"/>
        <xdr:cNvCxnSpPr/>
      </xdr:nvCxnSpPr>
      <xdr:spPr>
        <a:xfrm>
          <a:off x="10388600" y="1103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102235</xdr:rowOff>
    </xdr:from>
    <xdr:ext cx="690245" cy="258445"/>
    <xdr:sp macro="" textlink="">
      <xdr:nvSpPr>
        <xdr:cNvPr id="231" name="【橋りょう・トンネル】&#10;一人当たり有形固定資産（償却資産）額最大値テキスト"/>
        <xdr:cNvSpPr txBox="1"/>
      </xdr:nvSpPr>
      <xdr:spPr>
        <a:xfrm>
          <a:off x="10515600" y="93605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155575</xdr:rowOff>
    </xdr:from>
    <xdr:to xmlns:xdr="http://schemas.openxmlformats.org/drawingml/2006/spreadsheetDrawing">
      <xdr:col>55</xdr:col>
      <xdr:colOff>88900</xdr:colOff>
      <xdr:row>55</xdr:row>
      <xdr:rowOff>155575</xdr:rowOff>
    </xdr:to>
    <xdr:cxnSp macro="">
      <xdr:nvCxnSpPr>
        <xdr:cNvPr id="232" name="直線コネクタ 231"/>
        <xdr:cNvCxnSpPr/>
      </xdr:nvCxnSpPr>
      <xdr:spPr>
        <a:xfrm>
          <a:off x="10388600" y="958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78105</xdr:rowOff>
    </xdr:from>
    <xdr:ext cx="598805" cy="253365"/>
    <xdr:sp macro="" textlink="">
      <xdr:nvSpPr>
        <xdr:cNvPr id="233" name="【橋りょう・トンネル】&#10;一人当たり有形固定資産（償却資産）額平均値テキスト"/>
        <xdr:cNvSpPr txBox="1"/>
      </xdr:nvSpPr>
      <xdr:spPr>
        <a:xfrm>
          <a:off x="10515600" y="1070800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99695</xdr:rowOff>
    </xdr:from>
    <xdr:to xmlns:xdr="http://schemas.openxmlformats.org/drawingml/2006/spreadsheetDrawing">
      <xdr:col>55</xdr:col>
      <xdr:colOff>50800</xdr:colOff>
      <xdr:row>63</xdr:row>
      <xdr:rowOff>29845</xdr:rowOff>
    </xdr:to>
    <xdr:sp macro="" textlink="">
      <xdr:nvSpPr>
        <xdr:cNvPr id="234" name="フローチャート: 判断 233"/>
        <xdr:cNvSpPr/>
      </xdr:nvSpPr>
      <xdr:spPr>
        <a:xfrm>
          <a:off x="104267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99060</xdr:rowOff>
    </xdr:from>
    <xdr:to xmlns:xdr="http://schemas.openxmlformats.org/drawingml/2006/spreadsheetDrawing">
      <xdr:col>50</xdr:col>
      <xdr:colOff>165100</xdr:colOff>
      <xdr:row>63</xdr:row>
      <xdr:rowOff>29210</xdr:rowOff>
    </xdr:to>
    <xdr:sp macro="" textlink="">
      <xdr:nvSpPr>
        <xdr:cNvPr id="235" name="フローチャート: 判断 234"/>
        <xdr:cNvSpPr/>
      </xdr:nvSpPr>
      <xdr:spPr>
        <a:xfrm>
          <a:off x="9588500" y="10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95885</xdr:rowOff>
    </xdr:from>
    <xdr:to xmlns:xdr="http://schemas.openxmlformats.org/drawingml/2006/spreadsheetDrawing">
      <xdr:col>46</xdr:col>
      <xdr:colOff>38100</xdr:colOff>
      <xdr:row>63</xdr:row>
      <xdr:rowOff>26035</xdr:rowOff>
    </xdr:to>
    <xdr:sp macro="" textlink="">
      <xdr:nvSpPr>
        <xdr:cNvPr id="236" name="フローチャート: 判断 235"/>
        <xdr:cNvSpPr/>
      </xdr:nvSpPr>
      <xdr:spPr>
        <a:xfrm>
          <a:off x="86995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107950</xdr:rowOff>
    </xdr:from>
    <xdr:to xmlns:xdr="http://schemas.openxmlformats.org/drawingml/2006/spreadsheetDrawing">
      <xdr:col>41</xdr:col>
      <xdr:colOff>101600</xdr:colOff>
      <xdr:row>62</xdr:row>
      <xdr:rowOff>38100</xdr:rowOff>
    </xdr:to>
    <xdr:sp macro="" textlink="">
      <xdr:nvSpPr>
        <xdr:cNvPr id="237" name="フローチャート: 判断 236"/>
        <xdr:cNvSpPr/>
      </xdr:nvSpPr>
      <xdr:spPr>
        <a:xfrm>
          <a:off x="78105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120650</xdr:rowOff>
    </xdr:from>
    <xdr:to xmlns:xdr="http://schemas.openxmlformats.org/drawingml/2006/spreadsheetDrawing">
      <xdr:col>36</xdr:col>
      <xdr:colOff>165100</xdr:colOff>
      <xdr:row>62</xdr:row>
      <xdr:rowOff>50165</xdr:rowOff>
    </xdr:to>
    <xdr:sp macro="" textlink="">
      <xdr:nvSpPr>
        <xdr:cNvPr id="238" name="フローチャート: 判断 237"/>
        <xdr:cNvSpPr/>
      </xdr:nvSpPr>
      <xdr:spPr>
        <a:xfrm>
          <a:off x="6921500" y="10579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3365"/>
    <xdr:sp macro="" textlink="">
      <xdr:nvSpPr>
        <xdr:cNvPr id="239" name="テキスト ボックス 238"/>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3365"/>
    <xdr:sp macro="" textlink="">
      <xdr:nvSpPr>
        <xdr:cNvPr id="240" name="テキスト ボックス 239"/>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3365"/>
    <xdr:sp macro="" textlink="">
      <xdr:nvSpPr>
        <xdr:cNvPr id="241" name="テキスト ボックス 240"/>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3365"/>
    <xdr:sp macro="" textlink="">
      <xdr:nvSpPr>
        <xdr:cNvPr id="242" name="テキスト ボックス 241"/>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3365"/>
    <xdr:sp macro="" textlink="">
      <xdr:nvSpPr>
        <xdr:cNvPr id="243" name="テキスト ボックス 242"/>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19050</xdr:rowOff>
    </xdr:from>
    <xdr:to xmlns:xdr="http://schemas.openxmlformats.org/drawingml/2006/spreadsheetDrawing">
      <xdr:col>55</xdr:col>
      <xdr:colOff>50800</xdr:colOff>
      <xdr:row>62</xdr:row>
      <xdr:rowOff>120650</xdr:rowOff>
    </xdr:to>
    <xdr:sp macro="" textlink="">
      <xdr:nvSpPr>
        <xdr:cNvPr id="244" name="楕円 243"/>
        <xdr:cNvSpPr/>
      </xdr:nvSpPr>
      <xdr:spPr>
        <a:xfrm>
          <a:off x="104267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41910</xdr:rowOff>
    </xdr:from>
    <xdr:ext cx="598805" cy="253365"/>
    <xdr:sp macro="" textlink="">
      <xdr:nvSpPr>
        <xdr:cNvPr id="245" name="【橋りょう・トンネル】&#10;一人当たり有形固定資産（償却資産）額該当値テキスト"/>
        <xdr:cNvSpPr txBox="1"/>
      </xdr:nvSpPr>
      <xdr:spPr>
        <a:xfrm>
          <a:off x="10515600" y="105003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27305</xdr:rowOff>
    </xdr:from>
    <xdr:to xmlns:xdr="http://schemas.openxmlformats.org/drawingml/2006/spreadsheetDrawing">
      <xdr:col>50</xdr:col>
      <xdr:colOff>165100</xdr:colOff>
      <xdr:row>62</xdr:row>
      <xdr:rowOff>128905</xdr:rowOff>
    </xdr:to>
    <xdr:sp macro="" textlink="">
      <xdr:nvSpPr>
        <xdr:cNvPr id="246" name="楕円 245"/>
        <xdr:cNvSpPr/>
      </xdr:nvSpPr>
      <xdr:spPr>
        <a:xfrm>
          <a:off x="958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69850</xdr:rowOff>
    </xdr:from>
    <xdr:to xmlns:xdr="http://schemas.openxmlformats.org/drawingml/2006/spreadsheetDrawing">
      <xdr:col>55</xdr:col>
      <xdr:colOff>0</xdr:colOff>
      <xdr:row>62</xdr:row>
      <xdr:rowOff>78105</xdr:rowOff>
    </xdr:to>
    <xdr:cxnSp macro="">
      <xdr:nvCxnSpPr>
        <xdr:cNvPr id="247" name="直線コネクタ 246"/>
        <xdr:cNvCxnSpPr/>
      </xdr:nvCxnSpPr>
      <xdr:spPr>
        <a:xfrm flipV="1">
          <a:off x="9639300" y="1069975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33020</xdr:rowOff>
    </xdr:from>
    <xdr:to xmlns:xdr="http://schemas.openxmlformats.org/drawingml/2006/spreadsheetDrawing">
      <xdr:col>46</xdr:col>
      <xdr:colOff>38100</xdr:colOff>
      <xdr:row>62</xdr:row>
      <xdr:rowOff>134620</xdr:rowOff>
    </xdr:to>
    <xdr:sp macro="" textlink="">
      <xdr:nvSpPr>
        <xdr:cNvPr id="248" name="楕円 247"/>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78105</xdr:rowOff>
    </xdr:from>
    <xdr:to xmlns:xdr="http://schemas.openxmlformats.org/drawingml/2006/spreadsheetDrawing">
      <xdr:col>50</xdr:col>
      <xdr:colOff>114300</xdr:colOff>
      <xdr:row>62</xdr:row>
      <xdr:rowOff>83820</xdr:rowOff>
    </xdr:to>
    <xdr:cxnSp macro="">
      <xdr:nvCxnSpPr>
        <xdr:cNvPr id="249" name="直線コネクタ 248"/>
        <xdr:cNvCxnSpPr/>
      </xdr:nvCxnSpPr>
      <xdr:spPr>
        <a:xfrm flipV="1">
          <a:off x="8750300" y="107080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37465</xdr:rowOff>
    </xdr:from>
    <xdr:to xmlns:xdr="http://schemas.openxmlformats.org/drawingml/2006/spreadsheetDrawing">
      <xdr:col>41</xdr:col>
      <xdr:colOff>101600</xdr:colOff>
      <xdr:row>62</xdr:row>
      <xdr:rowOff>139065</xdr:rowOff>
    </xdr:to>
    <xdr:sp macro="" textlink="">
      <xdr:nvSpPr>
        <xdr:cNvPr id="250" name="楕円 249"/>
        <xdr:cNvSpPr/>
      </xdr:nvSpPr>
      <xdr:spPr>
        <a:xfrm>
          <a:off x="7810500" y="106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83820</xdr:rowOff>
    </xdr:from>
    <xdr:to xmlns:xdr="http://schemas.openxmlformats.org/drawingml/2006/spreadsheetDrawing">
      <xdr:col>45</xdr:col>
      <xdr:colOff>177800</xdr:colOff>
      <xdr:row>62</xdr:row>
      <xdr:rowOff>88265</xdr:rowOff>
    </xdr:to>
    <xdr:cxnSp macro="">
      <xdr:nvCxnSpPr>
        <xdr:cNvPr id="251" name="直線コネクタ 250"/>
        <xdr:cNvCxnSpPr/>
      </xdr:nvCxnSpPr>
      <xdr:spPr>
        <a:xfrm flipV="1">
          <a:off x="7861300" y="107137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43180</xdr:rowOff>
    </xdr:from>
    <xdr:to xmlns:xdr="http://schemas.openxmlformats.org/drawingml/2006/spreadsheetDrawing">
      <xdr:col>36</xdr:col>
      <xdr:colOff>165100</xdr:colOff>
      <xdr:row>62</xdr:row>
      <xdr:rowOff>144780</xdr:rowOff>
    </xdr:to>
    <xdr:sp macro="" textlink="">
      <xdr:nvSpPr>
        <xdr:cNvPr id="252" name="楕円 251"/>
        <xdr:cNvSpPr/>
      </xdr:nvSpPr>
      <xdr:spPr>
        <a:xfrm>
          <a:off x="6921500" y="10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88265</xdr:rowOff>
    </xdr:from>
    <xdr:to xmlns:xdr="http://schemas.openxmlformats.org/drawingml/2006/spreadsheetDrawing">
      <xdr:col>41</xdr:col>
      <xdr:colOff>50800</xdr:colOff>
      <xdr:row>62</xdr:row>
      <xdr:rowOff>93980</xdr:rowOff>
    </xdr:to>
    <xdr:cxnSp macro="">
      <xdr:nvCxnSpPr>
        <xdr:cNvPr id="253" name="直線コネクタ 252"/>
        <xdr:cNvCxnSpPr/>
      </xdr:nvCxnSpPr>
      <xdr:spPr>
        <a:xfrm flipV="1">
          <a:off x="6972300" y="107181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20320</xdr:rowOff>
    </xdr:from>
    <xdr:ext cx="593090" cy="253365"/>
    <xdr:sp macro="" textlink="">
      <xdr:nvSpPr>
        <xdr:cNvPr id="254" name="n_1aveValue【橋りょう・トンネル】&#10;一人当たり有形固定資産（償却資産）額"/>
        <xdr:cNvSpPr txBox="1"/>
      </xdr:nvSpPr>
      <xdr:spPr>
        <a:xfrm>
          <a:off x="9326880" y="108216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17780</xdr:rowOff>
    </xdr:from>
    <xdr:ext cx="593090" cy="253365"/>
    <xdr:sp macro="" textlink="">
      <xdr:nvSpPr>
        <xdr:cNvPr id="255" name="n_2aveValue【橋りょう・トンネル】&#10;一人当たり有形固定資産（償却資産）額"/>
        <xdr:cNvSpPr txBox="1"/>
      </xdr:nvSpPr>
      <xdr:spPr>
        <a:xfrm>
          <a:off x="8450580" y="108191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54610</xdr:rowOff>
    </xdr:from>
    <xdr:ext cx="593090" cy="253365"/>
    <xdr:sp macro="" textlink="">
      <xdr:nvSpPr>
        <xdr:cNvPr id="256" name="n_3aveValue【橋りょう・トンネル】&#10;一人当たり有形固定資産（償却資産）額"/>
        <xdr:cNvSpPr txBox="1"/>
      </xdr:nvSpPr>
      <xdr:spPr>
        <a:xfrm>
          <a:off x="7561580" y="103416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66675</xdr:rowOff>
    </xdr:from>
    <xdr:ext cx="593090" cy="253365"/>
    <xdr:sp macro="" textlink="">
      <xdr:nvSpPr>
        <xdr:cNvPr id="257" name="n_4aveValue【橋りょう・トンネル】&#10;一人当たり有形固定資産（償却資産）額"/>
        <xdr:cNvSpPr txBox="1"/>
      </xdr:nvSpPr>
      <xdr:spPr>
        <a:xfrm>
          <a:off x="6672580" y="103536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145415</xdr:rowOff>
    </xdr:from>
    <xdr:ext cx="593090" cy="253365"/>
    <xdr:sp macro="" textlink="">
      <xdr:nvSpPr>
        <xdr:cNvPr id="258" name="n_1mainValue【橋りょう・トンネル】&#10;一人当たり有形固定資産（償却資産）額"/>
        <xdr:cNvSpPr txBox="1"/>
      </xdr:nvSpPr>
      <xdr:spPr>
        <a:xfrm>
          <a:off x="9326880" y="104324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151130</xdr:rowOff>
    </xdr:from>
    <xdr:ext cx="593090" cy="259080"/>
    <xdr:sp macro="" textlink="">
      <xdr:nvSpPr>
        <xdr:cNvPr id="259" name="n_2mainValue【橋りょう・トンネル】&#10;一人当たり有形固定資産（償却資産）額"/>
        <xdr:cNvSpPr txBox="1"/>
      </xdr:nvSpPr>
      <xdr:spPr>
        <a:xfrm>
          <a:off x="8450580" y="104381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130175</xdr:rowOff>
    </xdr:from>
    <xdr:ext cx="593090" cy="259080"/>
    <xdr:sp macro="" textlink="">
      <xdr:nvSpPr>
        <xdr:cNvPr id="260" name="n_3mainValue【橋りょう・トンネル】&#10;一人当たり有形固定資産（償却資産）額"/>
        <xdr:cNvSpPr txBox="1"/>
      </xdr:nvSpPr>
      <xdr:spPr>
        <a:xfrm>
          <a:off x="7561580" y="107600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135890</xdr:rowOff>
    </xdr:from>
    <xdr:ext cx="593090" cy="259080"/>
    <xdr:sp macro="" textlink="">
      <xdr:nvSpPr>
        <xdr:cNvPr id="261" name="n_4mainValue【橋りょう・トンネル】&#10;一人当たり有形固定資産（償却資産）額"/>
        <xdr:cNvSpPr txBox="1"/>
      </xdr:nvSpPr>
      <xdr:spPr>
        <a:xfrm>
          <a:off x="6672580" y="107657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2735" cy="219710"/>
    <xdr:sp macro="" textlink="">
      <xdr:nvSpPr>
        <xdr:cNvPr id="270" name="テキスト ボックス 269"/>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1645" cy="259080"/>
    <xdr:sp macro="" textlink="">
      <xdr:nvSpPr>
        <xdr:cNvPr id="272" name="テキスト ボックス 271"/>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1645" cy="259080"/>
    <xdr:sp macro="" textlink="">
      <xdr:nvSpPr>
        <xdr:cNvPr id="274" name="テキスト ボックス 273"/>
        <xdr:cNvSpPr txBox="1"/>
      </xdr:nvSpPr>
      <xdr:spPr>
        <a:xfrm>
          <a:off x="294640" y="1464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46990</xdr:rowOff>
    </xdr:from>
    <xdr:to xmlns:xdr="http://schemas.openxmlformats.org/drawingml/2006/spreadsheetDrawing">
      <xdr:col>24</xdr:col>
      <xdr:colOff>62865</xdr:colOff>
      <xdr:row>86</xdr:row>
      <xdr:rowOff>38100</xdr:rowOff>
    </xdr:to>
    <xdr:cxnSp macro="">
      <xdr:nvCxnSpPr>
        <xdr:cNvPr id="284" name="直線コネクタ 283"/>
        <xdr:cNvCxnSpPr/>
      </xdr:nvCxnSpPr>
      <xdr:spPr>
        <a:xfrm flipV="1">
          <a:off x="4634865" y="1359154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3365"/>
    <xdr:sp macro="" textlink="">
      <xdr:nvSpPr>
        <xdr:cNvPr id="285" name="【公営住宅】&#10;有形固定資産減価償却率最小値テキスト"/>
        <xdr:cNvSpPr txBox="1"/>
      </xdr:nvSpPr>
      <xdr:spPr>
        <a:xfrm>
          <a:off x="4673600" y="14786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6" name="直線コネクタ 285"/>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165100</xdr:rowOff>
    </xdr:from>
    <xdr:ext cx="405130" cy="259080"/>
    <xdr:sp macro="" textlink="">
      <xdr:nvSpPr>
        <xdr:cNvPr id="287" name="【公営住宅】&#10;有形固定資産減価償却率最大値テキスト"/>
        <xdr:cNvSpPr txBox="1"/>
      </xdr:nvSpPr>
      <xdr:spPr>
        <a:xfrm>
          <a:off x="4673600" y="1336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46990</xdr:rowOff>
    </xdr:from>
    <xdr:to xmlns:xdr="http://schemas.openxmlformats.org/drawingml/2006/spreadsheetDrawing">
      <xdr:col>24</xdr:col>
      <xdr:colOff>152400</xdr:colOff>
      <xdr:row>79</xdr:row>
      <xdr:rowOff>46990</xdr:rowOff>
    </xdr:to>
    <xdr:cxnSp macro="">
      <xdr:nvCxnSpPr>
        <xdr:cNvPr id="288" name="直線コネクタ 287"/>
        <xdr:cNvCxnSpPr/>
      </xdr:nvCxnSpPr>
      <xdr:spPr>
        <a:xfrm>
          <a:off x="4546600" y="1359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69850</xdr:rowOff>
    </xdr:from>
    <xdr:ext cx="405130" cy="259080"/>
    <xdr:sp macro="" textlink="">
      <xdr:nvSpPr>
        <xdr:cNvPr id="289" name="【公営住宅】&#10;有形固定資産減価償却率平均値テキスト"/>
        <xdr:cNvSpPr txBox="1"/>
      </xdr:nvSpPr>
      <xdr:spPr>
        <a:xfrm>
          <a:off x="4673600" y="13957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46990</xdr:rowOff>
    </xdr:from>
    <xdr:to xmlns:xdr="http://schemas.openxmlformats.org/drawingml/2006/spreadsheetDrawing">
      <xdr:col>24</xdr:col>
      <xdr:colOff>114300</xdr:colOff>
      <xdr:row>82</xdr:row>
      <xdr:rowOff>148590</xdr:rowOff>
    </xdr:to>
    <xdr:sp macro="" textlink="">
      <xdr:nvSpPr>
        <xdr:cNvPr id="290" name="フローチャート: 判断 289"/>
        <xdr:cNvSpPr/>
      </xdr:nvSpPr>
      <xdr:spPr>
        <a:xfrm>
          <a:off x="4584700" y="14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37465</xdr:rowOff>
    </xdr:from>
    <xdr:to xmlns:xdr="http://schemas.openxmlformats.org/drawingml/2006/spreadsheetDrawing">
      <xdr:col>20</xdr:col>
      <xdr:colOff>38100</xdr:colOff>
      <xdr:row>82</xdr:row>
      <xdr:rowOff>139065</xdr:rowOff>
    </xdr:to>
    <xdr:sp macro="" textlink="">
      <xdr:nvSpPr>
        <xdr:cNvPr id="291" name="フローチャート: 判断 290"/>
        <xdr:cNvSpPr/>
      </xdr:nvSpPr>
      <xdr:spPr>
        <a:xfrm>
          <a:off x="37465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19050</xdr:rowOff>
    </xdr:from>
    <xdr:to xmlns:xdr="http://schemas.openxmlformats.org/drawingml/2006/spreadsheetDrawing">
      <xdr:col>15</xdr:col>
      <xdr:colOff>101600</xdr:colOff>
      <xdr:row>82</xdr:row>
      <xdr:rowOff>120650</xdr:rowOff>
    </xdr:to>
    <xdr:sp macro="" textlink="">
      <xdr:nvSpPr>
        <xdr:cNvPr id="292" name="フローチャート: 判断 291"/>
        <xdr:cNvSpPr/>
      </xdr:nvSpPr>
      <xdr:spPr>
        <a:xfrm>
          <a:off x="28575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127000</xdr:rowOff>
    </xdr:from>
    <xdr:to xmlns:xdr="http://schemas.openxmlformats.org/drawingml/2006/spreadsheetDrawing">
      <xdr:col>10</xdr:col>
      <xdr:colOff>165100</xdr:colOff>
      <xdr:row>82</xdr:row>
      <xdr:rowOff>57150</xdr:rowOff>
    </xdr:to>
    <xdr:sp macro="" textlink="">
      <xdr:nvSpPr>
        <xdr:cNvPr id="293" name="フローチャート: 判断 292"/>
        <xdr:cNvSpPr/>
      </xdr:nvSpPr>
      <xdr:spPr>
        <a:xfrm>
          <a:off x="1968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106045</xdr:rowOff>
    </xdr:from>
    <xdr:to xmlns:xdr="http://schemas.openxmlformats.org/drawingml/2006/spreadsheetDrawing">
      <xdr:col>6</xdr:col>
      <xdr:colOff>38100</xdr:colOff>
      <xdr:row>82</xdr:row>
      <xdr:rowOff>36195</xdr:rowOff>
    </xdr:to>
    <xdr:sp macro="" textlink="">
      <xdr:nvSpPr>
        <xdr:cNvPr id="294" name="フローチャート: 判断 293"/>
        <xdr:cNvSpPr/>
      </xdr:nvSpPr>
      <xdr:spPr>
        <a:xfrm>
          <a:off x="1079500" y="139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74930</xdr:rowOff>
    </xdr:from>
    <xdr:to xmlns:xdr="http://schemas.openxmlformats.org/drawingml/2006/spreadsheetDrawing">
      <xdr:col>24</xdr:col>
      <xdr:colOff>114300</xdr:colOff>
      <xdr:row>84</xdr:row>
      <xdr:rowOff>4445</xdr:rowOff>
    </xdr:to>
    <xdr:sp macro="" textlink="">
      <xdr:nvSpPr>
        <xdr:cNvPr id="300" name="楕円 299"/>
        <xdr:cNvSpPr/>
      </xdr:nvSpPr>
      <xdr:spPr>
        <a:xfrm>
          <a:off x="45847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52705</xdr:rowOff>
    </xdr:from>
    <xdr:ext cx="405130" cy="253365"/>
    <xdr:sp macro="" textlink="">
      <xdr:nvSpPr>
        <xdr:cNvPr id="301" name="【公営住宅】&#10;有形固定資産減価償却率該当値テキスト"/>
        <xdr:cNvSpPr txBox="1"/>
      </xdr:nvSpPr>
      <xdr:spPr>
        <a:xfrm>
          <a:off x="4673600" y="142830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124460</xdr:rowOff>
    </xdr:from>
    <xdr:to xmlns:xdr="http://schemas.openxmlformats.org/drawingml/2006/spreadsheetDrawing">
      <xdr:col>20</xdr:col>
      <xdr:colOff>38100</xdr:colOff>
      <xdr:row>83</xdr:row>
      <xdr:rowOff>54610</xdr:rowOff>
    </xdr:to>
    <xdr:sp macro="" textlink="">
      <xdr:nvSpPr>
        <xdr:cNvPr id="302" name="楕円 301"/>
        <xdr:cNvSpPr/>
      </xdr:nvSpPr>
      <xdr:spPr>
        <a:xfrm>
          <a:off x="3746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3810</xdr:rowOff>
    </xdr:from>
    <xdr:to xmlns:xdr="http://schemas.openxmlformats.org/drawingml/2006/spreadsheetDrawing">
      <xdr:col>24</xdr:col>
      <xdr:colOff>63500</xdr:colOff>
      <xdr:row>83</xdr:row>
      <xdr:rowOff>125095</xdr:rowOff>
    </xdr:to>
    <xdr:cxnSp macro="">
      <xdr:nvCxnSpPr>
        <xdr:cNvPr id="303" name="直線コネクタ 302"/>
        <xdr:cNvCxnSpPr/>
      </xdr:nvCxnSpPr>
      <xdr:spPr>
        <a:xfrm>
          <a:off x="3797300" y="1423416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113030</xdr:rowOff>
    </xdr:from>
    <xdr:to xmlns:xdr="http://schemas.openxmlformats.org/drawingml/2006/spreadsheetDrawing">
      <xdr:col>15</xdr:col>
      <xdr:colOff>101600</xdr:colOff>
      <xdr:row>83</xdr:row>
      <xdr:rowOff>43180</xdr:rowOff>
    </xdr:to>
    <xdr:sp macro="" textlink="">
      <xdr:nvSpPr>
        <xdr:cNvPr id="304" name="楕円 303"/>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163830</xdr:rowOff>
    </xdr:from>
    <xdr:to xmlns:xdr="http://schemas.openxmlformats.org/drawingml/2006/spreadsheetDrawing">
      <xdr:col>19</xdr:col>
      <xdr:colOff>177800</xdr:colOff>
      <xdr:row>83</xdr:row>
      <xdr:rowOff>3810</xdr:rowOff>
    </xdr:to>
    <xdr:cxnSp macro="">
      <xdr:nvCxnSpPr>
        <xdr:cNvPr id="305" name="直線コネクタ 304"/>
        <xdr:cNvCxnSpPr/>
      </xdr:nvCxnSpPr>
      <xdr:spPr>
        <a:xfrm>
          <a:off x="2908300" y="142227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58420</xdr:rowOff>
    </xdr:from>
    <xdr:to xmlns:xdr="http://schemas.openxmlformats.org/drawingml/2006/spreadsheetDrawing">
      <xdr:col>10</xdr:col>
      <xdr:colOff>165100</xdr:colOff>
      <xdr:row>82</xdr:row>
      <xdr:rowOff>160020</xdr:rowOff>
    </xdr:to>
    <xdr:sp macro="" textlink="">
      <xdr:nvSpPr>
        <xdr:cNvPr id="306" name="楕円 305"/>
        <xdr:cNvSpPr/>
      </xdr:nvSpPr>
      <xdr:spPr>
        <a:xfrm>
          <a:off x="1968500" y="141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109220</xdr:rowOff>
    </xdr:from>
    <xdr:to xmlns:xdr="http://schemas.openxmlformats.org/drawingml/2006/spreadsheetDrawing">
      <xdr:col>15</xdr:col>
      <xdr:colOff>50800</xdr:colOff>
      <xdr:row>82</xdr:row>
      <xdr:rowOff>163830</xdr:rowOff>
    </xdr:to>
    <xdr:cxnSp macro="">
      <xdr:nvCxnSpPr>
        <xdr:cNvPr id="307" name="直線コネクタ 306"/>
        <xdr:cNvCxnSpPr/>
      </xdr:nvCxnSpPr>
      <xdr:spPr>
        <a:xfrm>
          <a:off x="2019300" y="141681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35560</xdr:rowOff>
    </xdr:from>
    <xdr:to xmlns:xdr="http://schemas.openxmlformats.org/drawingml/2006/spreadsheetDrawing">
      <xdr:col>6</xdr:col>
      <xdr:colOff>38100</xdr:colOff>
      <xdr:row>82</xdr:row>
      <xdr:rowOff>137160</xdr:rowOff>
    </xdr:to>
    <xdr:sp macro="" textlink="">
      <xdr:nvSpPr>
        <xdr:cNvPr id="308" name="楕円 307"/>
        <xdr:cNvSpPr/>
      </xdr:nvSpPr>
      <xdr:spPr>
        <a:xfrm>
          <a:off x="10795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86360</xdr:rowOff>
    </xdr:from>
    <xdr:to xmlns:xdr="http://schemas.openxmlformats.org/drawingml/2006/spreadsheetDrawing">
      <xdr:col>10</xdr:col>
      <xdr:colOff>114300</xdr:colOff>
      <xdr:row>82</xdr:row>
      <xdr:rowOff>109220</xdr:rowOff>
    </xdr:to>
    <xdr:cxnSp macro="">
      <xdr:nvCxnSpPr>
        <xdr:cNvPr id="309" name="直線コネクタ 308"/>
        <xdr:cNvCxnSpPr/>
      </xdr:nvCxnSpPr>
      <xdr:spPr>
        <a:xfrm>
          <a:off x="1130300" y="141452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155575</xdr:rowOff>
    </xdr:from>
    <xdr:ext cx="405130" cy="253365"/>
    <xdr:sp macro="" textlink="">
      <xdr:nvSpPr>
        <xdr:cNvPr id="310" name="n_1aveValue【公営住宅】&#10;有形固定資産減価償却率"/>
        <xdr:cNvSpPr txBox="1"/>
      </xdr:nvSpPr>
      <xdr:spPr>
        <a:xfrm>
          <a:off x="3582035" y="138715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137160</xdr:rowOff>
    </xdr:from>
    <xdr:ext cx="399415" cy="259080"/>
    <xdr:sp macro="" textlink="">
      <xdr:nvSpPr>
        <xdr:cNvPr id="311" name="n_2aveValue【公営住宅】&#10;有形固定資産減価償却率"/>
        <xdr:cNvSpPr txBox="1"/>
      </xdr:nvSpPr>
      <xdr:spPr>
        <a:xfrm>
          <a:off x="2705735" y="138531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73660</xdr:rowOff>
    </xdr:from>
    <xdr:ext cx="399415" cy="259080"/>
    <xdr:sp macro="" textlink="">
      <xdr:nvSpPr>
        <xdr:cNvPr id="312" name="n_3aveValue【公営住宅】&#10;有形固定資産減価償却率"/>
        <xdr:cNvSpPr txBox="1"/>
      </xdr:nvSpPr>
      <xdr:spPr>
        <a:xfrm>
          <a:off x="1816735" y="137896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52705</xdr:rowOff>
    </xdr:from>
    <xdr:ext cx="399415" cy="253365"/>
    <xdr:sp macro="" textlink="">
      <xdr:nvSpPr>
        <xdr:cNvPr id="313" name="n_4aveValue【公営住宅】&#10;有形固定資産減価償却率"/>
        <xdr:cNvSpPr txBox="1"/>
      </xdr:nvSpPr>
      <xdr:spPr>
        <a:xfrm>
          <a:off x="927735" y="137687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45720</xdr:rowOff>
    </xdr:from>
    <xdr:ext cx="405130" cy="259080"/>
    <xdr:sp macro="" textlink="">
      <xdr:nvSpPr>
        <xdr:cNvPr id="314" name="n_1mainValue【公営住宅】&#10;有形固定資産減価償却率"/>
        <xdr:cNvSpPr txBox="1"/>
      </xdr:nvSpPr>
      <xdr:spPr>
        <a:xfrm>
          <a:off x="3582035" y="1427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34290</xdr:rowOff>
    </xdr:from>
    <xdr:ext cx="399415" cy="259080"/>
    <xdr:sp macro="" textlink="">
      <xdr:nvSpPr>
        <xdr:cNvPr id="315" name="n_2mainValue【公営住宅】&#10;有形固定資産減価償却率"/>
        <xdr:cNvSpPr txBox="1"/>
      </xdr:nvSpPr>
      <xdr:spPr>
        <a:xfrm>
          <a:off x="2705735" y="142646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151130</xdr:rowOff>
    </xdr:from>
    <xdr:ext cx="399415" cy="259080"/>
    <xdr:sp macro="" textlink="">
      <xdr:nvSpPr>
        <xdr:cNvPr id="316" name="n_3mainValue【公営住宅】&#10;有形固定資産減価償却率"/>
        <xdr:cNvSpPr txBox="1"/>
      </xdr:nvSpPr>
      <xdr:spPr>
        <a:xfrm>
          <a:off x="1816735" y="142100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128270</xdr:rowOff>
    </xdr:from>
    <xdr:ext cx="399415" cy="259080"/>
    <xdr:sp macro="" textlink="">
      <xdr:nvSpPr>
        <xdr:cNvPr id="317" name="n_4mainValue【公営住宅】&#10;有形固定資産減価償却率"/>
        <xdr:cNvSpPr txBox="1"/>
      </xdr:nvSpPr>
      <xdr:spPr>
        <a:xfrm>
          <a:off x="927735" y="141871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170" cy="219710"/>
    <xdr:sp macro="" textlink="">
      <xdr:nvSpPr>
        <xdr:cNvPr id="326" name="テキスト ボックス 325"/>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1645" cy="253365"/>
    <xdr:sp macro="" textlink="">
      <xdr:nvSpPr>
        <xdr:cNvPr id="329" name="テキスト ボックス 328"/>
        <xdr:cNvSpPr txBox="1"/>
      </xdr:nvSpPr>
      <xdr:spPr>
        <a:xfrm>
          <a:off x="6136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1645" cy="259080"/>
    <xdr:sp macro="" textlink="">
      <xdr:nvSpPr>
        <xdr:cNvPr id="331" name="テキスト ボックス 330"/>
        <xdr:cNvSpPr txBox="1"/>
      </xdr:nvSpPr>
      <xdr:spPr>
        <a:xfrm>
          <a:off x="6136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1645" cy="259080"/>
    <xdr:sp macro="" textlink="">
      <xdr:nvSpPr>
        <xdr:cNvPr id="333" name="テキスト ボックス 332"/>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1645" cy="253365"/>
    <xdr:sp macro="" textlink="">
      <xdr:nvSpPr>
        <xdr:cNvPr id="335" name="テキスト ボックス 334"/>
        <xdr:cNvSpPr txBox="1"/>
      </xdr:nvSpPr>
      <xdr:spPr>
        <a:xfrm>
          <a:off x="6136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1645" cy="259080"/>
    <xdr:sp macro="" textlink="">
      <xdr:nvSpPr>
        <xdr:cNvPr id="337" name="テキスト ボックス 336"/>
        <xdr:cNvSpPr txBox="1"/>
      </xdr:nvSpPr>
      <xdr:spPr>
        <a:xfrm>
          <a:off x="6136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3175</xdr:rowOff>
    </xdr:from>
    <xdr:to xmlns:xdr="http://schemas.openxmlformats.org/drawingml/2006/spreadsheetDrawing">
      <xdr:col>54</xdr:col>
      <xdr:colOff>189865</xdr:colOff>
      <xdr:row>86</xdr:row>
      <xdr:rowOff>113030</xdr:rowOff>
    </xdr:to>
    <xdr:cxnSp macro="">
      <xdr:nvCxnSpPr>
        <xdr:cNvPr id="341" name="直線コネクタ 340"/>
        <xdr:cNvCxnSpPr/>
      </xdr:nvCxnSpPr>
      <xdr:spPr>
        <a:xfrm flipV="1">
          <a:off x="10476865" y="1354772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116840</xdr:rowOff>
    </xdr:from>
    <xdr:ext cx="469900" cy="259080"/>
    <xdr:sp macro="" textlink="">
      <xdr:nvSpPr>
        <xdr:cNvPr id="342" name="【公営住宅】&#10;一人当たり面積最小値テキスト"/>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113030</xdr:rowOff>
    </xdr:from>
    <xdr:to xmlns:xdr="http://schemas.openxmlformats.org/drawingml/2006/spreadsheetDrawing">
      <xdr:col>55</xdr:col>
      <xdr:colOff>88900</xdr:colOff>
      <xdr:row>86</xdr:row>
      <xdr:rowOff>113030</xdr:rowOff>
    </xdr:to>
    <xdr:cxnSp macro="">
      <xdr:nvCxnSpPr>
        <xdr:cNvPr id="343" name="直線コネクタ 342"/>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121285</xdr:rowOff>
    </xdr:from>
    <xdr:ext cx="469900" cy="253365"/>
    <xdr:sp macro="" textlink="">
      <xdr:nvSpPr>
        <xdr:cNvPr id="344" name="【公営住宅】&#10;一人当たり面積最大値テキスト"/>
        <xdr:cNvSpPr txBox="1"/>
      </xdr:nvSpPr>
      <xdr:spPr>
        <a:xfrm>
          <a:off x="10515600" y="13322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3175</xdr:rowOff>
    </xdr:from>
    <xdr:to xmlns:xdr="http://schemas.openxmlformats.org/drawingml/2006/spreadsheetDrawing">
      <xdr:col>55</xdr:col>
      <xdr:colOff>88900</xdr:colOff>
      <xdr:row>79</xdr:row>
      <xdr:rowOff>3175</xdr:rowOff>
    </xdr:to>
    <xdr:cxnSp macro="">
      <xdr:nvCxnSpPr>
        <xdr:cNvPr id="345" name="直線コネクタ 344"/>
        <xdr:cNvCxnSpPr/>
      </xdr:nvCxnSpPr>
      <xdr:spPr>
        <a:xfrm>
          <a:off x="10388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89535</xdr:rowOff>
    </xdr:from>
    <xdr:ext cx="469900" cy="253365"/>
    <xdr:sp macro="" textlink="">
      <xdr:nvSpPr>
        <xdr:cNvPr id="346" name="【公営住宅】&#10;一人当たり面積平均値テキスト"/>
        <xdr:cNvSpPr txBox="1"/>
      </xdr:nvSpPr>
      <xdr:spPr>
        <a:xfrm>
          <a:off x="10515600" y="146627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111125</xdr:rowOff>
    </xdr:from>
    <xdr:to xmlns:xdr="http://schemas.openxmlformats.org/drawingml/2006/spreadsheetDrawing">
      <xdr:col>55</xdr:col>
      <xdr:colOff>50800</xdr:colOff>
      <xdr:row>86</xdr:row>
      <xdr:rowOff>41275</xdr:rowOff>
    </xdr:to>
    <xdr:sp macro="" textlink="">
      <xdr:nvSpPr>
        <xdr:cNvPr id="347" name="フローチャート: 判断 346"/>
        <xdr:cNvSpPr/>
      </xdr:nvSpPr>
      <xdr:spPr>
        <a:xfrm>
          <a:off x="10426700" y="146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135255</xdr:rowOff>
    </xdr:from>
    <xdr:to xmlns:xdr="http://schemas.openxmlformats.org/drawingml/2006/spreadsheetDrawing">
      <xdr:col>50</xdr:col>
      <xdr:colOff>165100</xdr:colOff>
      <xdr:row>86</xdr:row>
      <xdr:rowOff>65405</xdr:rowOff>
    </xdr:to>
    <xdr:sp macro="" textlink="">
      <xdr:nvSpPr>
        <xdr:cNvPr id="348" name="フローチャート: 判断 347"/>
        <xdr:cNvSpPr/>
      </xdr:nvSpPr>
      <xdr:spPr>
        <a:xfrm>
          <a:off x="9588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135255</xdr:rowOff>
    </xdr:from>
    <xdr:to xmlns:xdr="http://schemas.openxmlformats.org/drawingml/2006/spreadsheetDrawing">
      <xdr:col>46</xdr:col>
      <xdr:colOff>38100</xdr:colOff>
      <xdr:row>86</xdr:row>
      <xdr:rowOff>65405</xdr:rowOff>
    </xdr:to>
    <xdr:sp macro="" textlink="">
      <xdr:nvSpPr>
        <xdr:cNvPr id="349" name="フローチャート: 判断 348"/>
        <xdr:cNvSpPr/>
      </xdr:nvSpPr>
      <xdr:spPr>
        <a:xfrm>
          <a:off x="8699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89535</xdr:rowOff>
    </xdr:from>
    <xdr:to xmlns:xdr="http://schemas.openxmlformats.org/drawingml/2006/spreadsheetDrawing">
      <xdr:col>41</xdr:col>
      <xdr:colOff>101600</xdr:colOff>
      <xdr:row>86</xdr:row>
      <xdr:rowOff>19685</xdr:rowOff>
    </xdr:to>
    <xdr:sp macro="" textlink="">
      <xdr:nvSpPr>
        <xdr:cNvPr id="350" name="フローチャート: 判断 349"/>
        <xdr:cNvSpPr/>
      </xdr:nvSpPr>
      <xdr:spPr>
        <a:xfrm>
          <a:off x="7810500" y="1466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92710</xdr:rowOff>
    </xdr:from>
    <xdr:to xmlns:xdr="http://schemas.openxmlformats.org/drawingml/2006/spreadsheetDrawing">
      <xdr:col>36</xdr:col>
      <xdr:colOff>165100</xdr:colOff>
      <xdr:row>86</xdr:row>
      <xdr:rowOff>22860</xdr:rowOff>
    </xdr:to>
    <xdr:sp macro="" textlink="">
      <xdr:nvSpPr>
        <xdr:cNvPr id="351" name="フローチャート: 判断 350"/>
        <xdr:cNvSpPr/>
      </xdr:nvSpPr>
      <xdr:spPr>
        <a:xfrm>
          <a:off x="6921500" y="1466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154940</xdr:rowOff>
    </xdr:from>
    <xdr:to xmlns:xdr="http://schemas.openxmlformats.org/drawingml/2006/spreadsheetDrawing">
      <xdr:col>55</xdr:col>
      <xdr:colOff>50800</xdr:colOff>
      <xdr:row>85</xdr:row>
      <xdr:rowOff>85090</xdr:rowOff>
    </xdr:to>
    <xdr:sp macro="" textlink="">
      <xdr:nvSpPr>
        <xdr:cNvPr id="357" name="楕円 356"/>
        <xdr:cNvSpPr/>
      </xdr:nvSpPr>
      <xdr:spPr>
        <a:xfrm>
          <a:off x="104267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6350</xdr:rowOff>
    </xdr:from>
    <xdr:ext cx="469900" cy="253365"/>
    <xdr:sp macro="" textlink="">
      <xdr:nvSpPr>
        <xdr:cNvPr id="358" name="【公営住宅】&#10;一人当たり面積該当値テキスト"/>
        <xdr:cNvSpPr txBox="1"/>
      </xdr:nvSpPr>
      <xdr:spPr>
        <a:xfrm>
          <a:off x="10515600" y="14408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157480</xdr:rowOff>
    </xdr:from>
    <xdr:to xmlns:xdr="http://schemas.openxmlformats.org/drawingml/2006/spreadsheetDrawing">
      <xdr:col>50</xdr:col>
      <xdr:colOff>165100</xdr:colOff>
      <xdr:row>85</xdr:row>
      <xdr:rowOff>87630</xdr:rowOff>
    </xdr:to>
    <xdr:sp macro="" textlink="">
      <xdr:nvSpPr>
        <xdr:cNvPr id="359" name="楕円 358"/>
        <xdr:cNvSpPr/>
      </xdr:nvSpPr>
      <xdr:spPr>
        <a:xfrm>
          <a:off x="9588500" y="145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34290</xdr:rowOff>
    </xdr:from>
    <xdr:to xmlns:xdr="http://schemas.openxmlformats.org/drawingml/2006/spreadsheetDrawing">
      <xdr:col>55</xdr:col>
      <xdr:colOff>0</xdr:colOff>
      <xdr:row>85</xdr:row>
      <xdr:rowOff>36830</xdr:rowOff>
    </xdr:to>
    <xdr:cxnSp macro="">
      <xdr:nvCxnSpPr>
        <xdr:cNvPr id="360" name="直線コネクタ 359"/>
        <xdr:cNvCxnSpPr/>
      </xdr:nvCxnSpPr>
      <xdr:spPr>
        <a:xfrm flipV="1">
          <a:off x="9639300" y="146075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158115</xdr:rowOff>
    </xdr:from>
    <xdr:to xmlns:xdr="http://schemas.openxmlformats.org/drawingml/2006/spreadsheetDrawing">
      <xdr:col>46</xdr:col>
      <xdr:colOff>38100</xdr:colOff>
      <xdr:row>85</xdr:row>
      <xdr:rowOff>88265</xdr:rowOff>
    </xdr:to>
    <xdr:sp macro="" textlink="">
      <xdr:nvSpPr>
        <xdr:cNvPr id="361" name="楕円 360"/>
        <xdr:cNvSpPr/>
      </xdr:nvSpPr>
      <xdr:spPr>
        <a:xfrm>
          <a:off x="8699500" y="145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36830</xdr:rowOff>
    </xdr:from>
    <xdr:to xmlns:xdr="http://schemas.openxmlformats.org/drawingml/2006/spreadsheetDrawing">
      <xdr:col>50</xdr:col>
      <xdr:colOff>114300</xdr:colOff>
      <xdr:row>85</xdr:row>
      <xdr:rowOff>37465</xdr:rowOff>
    </xdr:to>
    <xdr:cxnSp macro="">
      <xdr:nvCxnSpPr>
        <xdr:cNvPr id="362" name="直線コネクタ 361"/>
        <xdr:cNvCxnSpPr/>
      </xdr:nvCxnSpPr>
      <xdr:spPr>
        <a:xfrm flipV="1">
          <a:off x="8750300" y="146100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159385</xdr:rowOff>
    </xdr:from>
    <xdr:to xmlns:xdr="http://schemas.openxmlformats.org/drawingml/2006/spreadsheetDrawing">
      <xdr:col>41</xdr:col>
      <xdr:colOff>101600</xdr:colOff>
      <xdr:row>85</xdr:row>
      <xdr:rowOff>89535</xdr:rowOff>
    </xdr:to>
    <xdr:sp macro="" textlink="">
      <xdr:nvSpPr>
        <xdr:cNvPr id="363" name="楕円 362"/>
        <xdr:cNvSpPr/>
      </xdr:nvSpPr>
      <xdr:spPr>
        <a:xfrm>
          <a:off x="7810500" y="145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37465</xdr:rowOff>
    </xdr:from>
    <xdr:to xmlns:xdr="http://schemas.openxmlformats.org/drawingml/2006/spreadsheetDrawing">
      <xdr:col>45</xdr:col>
      <xdr:colOff>177800</xdr:colOff>
      <xdr:row>85</xdr:row>
      <xdr:rowOff>38735</xdr:rowOff>
    </xdr:to>
    <xdr:cxnSp macro="">
      <xdr:nvCxnSpPr>
        <xdr:cNvPr id="364" name="直線コネクタ 363"/>
        <xdr:cNvCxnSpPr/>
      </xdr:nvCxnSpPr>
      <xdr:spPr>
        <a:xfrm flipV="1">
          <a:off x="7861300" y="14610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163830</xdr:rowOff>
    </xdr:from>
    <xdr:to xmlns:xdr="http://schemas.openxmlformats.org/drawingml/2006/spreadsheetDrawing">
      <xdr:col>36</xdr:col>
      <xdr:colOff>165100</xdr:colOff>
      <xdr:row>85</xdr:row>
      <xdr:rowOff>93980</xdr:rowOff>
    </xdr:to>
    <xdr:sp macro="" textlink="">
      <xdr:nvSpPr>
        <xdr:cNvPr id="365" name="楕円 364"/>
        <xdr:cNvSpPr/>
      </xdr:nvSpPr>
      <xdr:spPr>
        <a:xfrm>
          <a:off x="6921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38735</xdr:rowOff>
    </xdr:from>
    <xdr:to xmlns:xdr="http://schemas.openxmlformats.org/drawingml/2006/spreadsheetDrawing">
      <xdr:col>41</xdr:col>
      <xdr:colOff>50800</xdr:colOff>
      <xdr:row>85</xdr:row>
      <xdr:rowOff>43180</xdr:rowOff>
    </xdr:to>
    <xdr:cxnSp macro="">
      <xdr:nvCxnSpPr>
        <xdr:cNvPr id="366" name="直線コネクタ 365"/>
        <xdr:cNvCxnSpPr/>
      </xdr:nvCxnSpPr>
      <xdr:spPr>
        <a:xfrm flipV="1">
          <a:off x="6972300" y="146119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56515</xdr:rowOff>
    </xdr:from>
    <xdr:ext cx="469900" cy="258445"/>
    <xdr:sp macro="" textlink="">
      <xdr:nvSpPr>
        <xdr:cNvPr id="367" name="n_1aveValue【公営住宅】&#10;一人当たり面積"/>
        <xdr:cNvSpPr txBox="1"/>
      </xdr:nvSpPr>
      <xdr:spPr>
        <a:xfrm>
          <a:off x="9391650" y="14801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56515</xdr:rowOff>
    </xdr:from>
    <xdr:ext cx="464185" cy="258445"/>
    <xdr:sp macro="" textlink="">
      <xdr:nvSpPr>
        <xdr:cNvPr id="368" name="n_2aveValue【公営住宅】&#10;一人当たり面積"/>
        <xdr:cNvSpPr txBox="1"/>
      </xdr:nvSpPr>
      <xdr:spPr>
        <a:xfrm>
          <a:off x="8515350" y="1480121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10795</xdr:rowOff>
    </xdr:from>
    <xdr:ext cx="464185" cy="258445"/>
    <xdr:sp macro="" textlink="">
      <xdr:nvSpPr>
        <xdr:cNvPr id="369" name="n_3aveValue【公営住宅】&#10;一人当たり面積"/>
        <xdr:cNvSpPr txBox="1"/>
      </xdr:nvSpPr>
      <xdr:spPr>
        <a:xfrm>
          <a:off x="7626350" y="147554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14605</xdr:rowOff>
    </xdr:from>
    <xdr:ext cx="464185" cy="259080"/>
    <xdr:sp macro="" textlink="">
      <xdr:nvSpPr>
        <xdr:cNvPr id="370" name="n_4aveValue【公営住宅】&#10;一人当たり面積"/>
        <xdr:cNvSpPr txBox="1"/>
      </xdr:nvSpPr>
      <xdr:spPr>
        <a:xfrm>
          <a:off x="6737350" y="147593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104140</xdr:rowOff>
    </xdr:from>
    <xdr:ext cx="469900" cy="259080"/>
    <xdr:sp macro="" textlink="">
      <xdr:nvSpPr>
        <xdr:cNvPr id="371" name="n_1mainValue【公営住宅】&#10;一人当たり面積"/>
        <xdr:cNvSpPr txBox="1"/>
      </xdr:nvSpPr>
      <xdr:spPr>
        <a:xfrm>
          <a:off x="9391650" y="1433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104775</xdr:rowOff>
    </xdr:from>
    <xdr:ext cx="464185" cy="259080"/>
    <xdr:sp macro="" textlink="">
      <xdr:nvSpPr>
        <xdr:cNvPr id="372" name="n_2mainValue【公営住宅】&#10;一人当たり面積"/>
        <xdr:cNvSpPr txBox="1"/>
      </xdr:nvSpPr>
      <xdr:spPr>
        <a:xfrm>
          <a:off x="8515350" y="143351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106045</xdr:rowOff>
    </xdr:from>
    <xdr:ext cx="464185" cy="259080"/>
    <xdr:sp macro="" textlink="">
      <xdr:nvSpPr>
        <xdr:cNvPr id="373" name="n_3mainValue【公営住宅】&#10;一人当たり面積"/>
        <xdr:cNvSpPr txBox="1"/>
      </xdr:nvSpPr>
      <xdr:spPr>
        <a:xfrm>
          <a:off x="7626350" y="143363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110490</xdr:rowOff>
    </xdr:from>
    <xdr:ext cx="464185" cy="253365"/>
    <xdr:sp macro="" textlink="">
      <xdr:nvSpPr>
        <xdr:cNvPr id="374" name="n_4mainValue【公営住宅】&#10;一人当たり面積"/>
        <xdr:cNvSpPr txBox="1"/>
      </xdr:nvSpPr>
      <xdr:spPr>
        <a:xfrm>
          <a:off x="6737350" y="143408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2735" cy="225425"/>
    <xdr:sp macro="" textlink="">
      <xdr:nvSpPr>
        <xdr:cNvPr id="383" name="テキスト ボックス 382"/>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645" cy="259080"/>
    <xdr:sp macro="" textlink="">
      <xdr:nvSpPr>
        <xdr:cNvPr id="385" name="テキスト ボックス 384"/>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1645" cy="259080"/>
    <xdr:sp macro="" textlink="">
      <xdr:nvSpPr>
        <xdr:cNvPr id="387" name="テキスト ボックス 386"/>
        <xdr:cNvSpPr txBox="1"/>
      </xdr:nvSpPr>
      <xdr:spPr>
        <a:xfrm>
          <a:off x="294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3365"/>
    <xdr:sp macro="" textlink="">
      <xdr:nvSpPr>
        <xdr:cNvPr id="389" name="テキスト ボックス 388"/>
        <xdr:cNvSpPr txBox="1"/>
      </xdr:nvSpPr>
      <xdr:spPr>
        <a:xfrm>
          <a:off x="358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3365"/>
    <xdr:sp macro="" textlink="">
      <xdr:nvSpPr>
        <xdr:cNvPr id="395" name="テキスト ボックス 394"/>
        <xdr:cNvSpPr txBox="1"/>
      </xdr:nvSpPr>
      <xdr:spPr>
        <a:xfrm>
          <a:off x="358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3375" cy="259080"/>
    <xdr:sp macro="" textlink="">
      <xdr:nvSpPr>
        <xdr:cNvPr id="397" name="テキスト ボックス 396"/>
        <xdr:cNvSpPr txBox="1"/>
      </xdr:nvSpPr>
      <xdr:spPr>
        <a:xfrm>
          <a:off x="422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87630</xdr:rowOff>
    </xdr:from>
    <xdr:to xmlns:xdr="http://schemas.openxmlformats.org/drawingml/2006/spreadsheetDrawing">
      <xdr:col>24</xdr:col>
      <xdr:colOff>62865</xdr:colOff>
      <xdr:row>108</xdr:row>
      <xdr:rowOff>60960</xdr:rowOff>
    </xdr:to>
    <xdr:cxnSp macro="">
      <xdr:nvCxnSpPr>
        <xdr:cNvPr id="399" name="直線コネクタ 398"/>
        <xdr:cNvCxnSpPr/>
      </xdr:nvCxnSpPr>
      <xdr:spPr>
        <a:xfrm flipV="1">
          <a:off x="4634865" y="17232630"/>
          <a:ext cx="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64770</xdr:rowOff>
    </xdr:from>
    <xdr:ext cx="405130" cy="253365"/>
    <xdr:sp macro="" textlink="">
      <xdr:nvSpPr>
        <xdr:cNvPr id="400" name="【港湾・漁港】&#10;有形固定資産減価償却率最小値テキスト"/>
        <xdr:cNvSpPr txBox="1"/>
      </xdr:nvSpPr>
      <xdr:spPr>
        <a:xfrm>
          <a:off x="4673600" y="185813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60960</xdr:rowOff>
    </xdr:from>
    <xdr:to xmlns:xdr="http://schemas.openxmlformats.org/drawingml/2006/spreadsheetDrawing">
      <xdr:col>24</xdr:col>
      <xdr:colOff>152400</xdr:colOff>
      <xdr:row>108</xdr:row>
      <xdr:rowOff>60960</xdr:rowOff>
    </xdr:to>
    <xdr:cxnSp macro="">
      <xdr:nvCxnSpPr>
        <xdr:cNvPr id="401" name="直線コネクタ 400"/>
        <xdr:cNvCxnSpPr/>
      </xdr:nvCxnSpPr>
      <xdr:spPr>
        <a:xfrm>
          <a:off x="4546600" y="1857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34290</xdr:rowOff>
    </xdr:from>
    <xdr:ext cx="405130" cy="259080"/>
    <xdr:sp macro="" textlink="">
      <xdr:nvSpPr>
        <xdr:cNvPr id="402" name="【港湾・漁港】&#10;有形固定資産減価償却率最大値テキスト"/>
        <xdr:cNvSpPr txBox="1"/>
      </xdr:nvSpPr>
      <xdr:spPr>
        <a:xfrm>
          <a:off x="4673600" y="1700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87630</xdr:rowOff>
    </xdr:from>
    <xdr:to xmlns:xdr="http://schemas.openxmlformats.org/drawingml/2006/spreadsheetDrawing">
      <xdr:col>24</xdr:col>
      <xdr:colOff>152400</xdr:colOff>
      <xdr:row>100</xdr:row>
      <xdr:rowOff>87630</xdr:rowOff>
    </xdr:to>
    <xdr:cxnSp macro="">
      <xdr:nvCxnSpPr>
        <xdr:cNvPr id="403" name="直線コネクタ 402"/>
        <xdr:cNvCxnSpPr/>
      </xdr:nvCxnSpPr>
      <xdr:spPr>
        <a:xfrm>
          <a:off x="4546600" y="1723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78740</xdr:rowOff>
    </xdr:from>
    <xdr:ext cx="405130" cy="259080"/>
    <xdr:sp macro="" textlink="">
      <xdr:nvSpPr>
        <xdr:cNvPr id="404" name="【港湾・漁港】&#10;有形固定資産減価償却率平均値テキスト"/>
        <xdr:cNvSpPr txBox="1"/>
      </xdr:nvSpPr>
      <xdr:spPr>
        <a:xfrm>
          <a:off x="4673600" y="17738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55880</xdr:rowOff>
    </xdr:from>
    <xdr:to xmlns:xdr="http://schemas.openxmlformats.org/drawingml/2006/spreadsheetDrawing">
      <xdr:col>24</xdr:col>
      <xdr:colOff>114300</xdr:colOff>
      <xdr:row>104</xdr:row>
      <xdr:rowOff>157480</xdr:rowOff>
    </xdr:to>
    <xdr:sp macro="" textlink="">
      <xdr:nvSpPr>
        <xdr:cNvPr id="405" name="フローチャート: 判断 404"/>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46355</xdr:rowOff>
    </xdr:from>
    <xdr:to xmlns:xdr="http://schemas.openxmlformats.org/drawingml/2006/spreadsheetDrawing">
      <xdr:col>20</xdr:col>
      <xdr:colOff>38100</xdr:colOff>
      <xdr:row>104</xdr:row>
      <xdr:rowOff>147955</xdr:rowOff>
    </xdr:to>
    <xdr:sp macro="" textlink="">
      <xdr:nvSpPr>
        <xdr:cNvPr id="406" name="フローチャート: 判断 405"/>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19685</xdr:rowOff>
    </xdr:from>
    <xdr:to xmlns:xdr="http://schemas.openxmlformats.org/drawingml/2006/spreadsheetDrawing">
      <xdr:col>15</xdr:col>
      <xdr:colOff>101600</xdr:colOff>
      <xdr:row>104</xdr:row>
      <xdr:rowOff>121285</xdr:rowOff>
    </xdr:to>
    <xdr:sp macro="" textlink="">
      <xdr:nvSpPr>
        <xdr:cNvPr id="407" name="フローチャート: 判断 406"/>
        <xdr:cNvSpPr/>
      </xdr:nvSpPr>
      <xdr:spPr>
        <a:xfrm>
          <a:off x="2857500" y="1785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61595</xdr:rowOff>
    </xdr:from>
    <xdr:to xmlns:xdr="http://schemas.openxmlformats.org/drawingml/2006/spreadsheetDrawing">
      <xdr:col>10</xdr:col>
      <xdr:colOff>165100</xdr:colOff>
      <xdr:row>104</xdr:row>
      <xdr:rowOff>163195</xdr:rowOff>
    </xdr:to>
    <xdr:sp macro="" textlink="">
      <xdr:nvSpPr>
        <xdr:cNvPr id="408" name="フローチャート: 判断 407"/>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42545</xdr:rowOff>
    </xdr:from>
    <xdr:to xmlns:xdr="http://schemas.openxmlformats.org/drawingml/2006/spreadsheetDrawing">
      <xdr:col>6</xdr:col>
      <xdr:colOff>38100</xdr:colOff>
      <xdr:row>104</xdr:row>
      <xdr:rowOff>144145</xdr:rowOff>
    </xdr:to>
    <xdr:sp macro="" textlink="">
      <xdr:nvSpPr>
        <xdr:cNvPr id="409" name="フローチャート: 判断 408"/>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61595</xdr:rowOff>
    </xdr:from>
    <xdr:to xmlns:xdr="http://schemas.openxmlformats.org/drawingml/2006/spreadsheetDrawing">
      <xdr:col>24</xdr:col>
      <xdr:colOff>114300</xdr:colOff>
      <xdr:row>107</xdr:row>
      <xdr:rowOff>163195</xdr:rowOff>
    </xdr:to>
    <xdr:sp macro="" textlink="">
      <xdr:nvSpPr>
        <xdr:cNvPr id="415" name="楕円 414"/>
        <xdr:cNvSpPr/>
      </xdr:nvSpPr>
      <xdr:spPr>
        <a:xfrm>
          <a:off x="45847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147955</xdr:rowOff>
    </xdr:from>
    <xdr:ext cx="405130" cy="258445"/>
    <xdr:sp macro="" textlink="">
      <xdr:nvSpPr>
        <xdr:cNvPr id="416" name="【港湾・漁港】&#10;有形固定資産減価償却率該当値テキスト"/>
        <xdr:cNvSpPr txBox="1"/>
      </xdr:nvSpPr>
      <xdr:spPr>
        <a:xfrm>
          <a:off x="4673600" y="18321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53975</xdr:rowOff>
    </xdr:from>
    <xdr:to xmlns:xdr="http://schemas.openxmlformats.org/drawingml/2006/spreadsheetDrawing">
      <xdr:col>20</xdr:col>
      <xdr:colOff>38100</xdr:colOff>
      <xdr:row>107</xdr:row>
      <xdr:rowOff>155575</xdr:rowOff>
    </xdr:to>
    <xdr:sp macro="" textlink="">
      <xdr:nvSpPr>
        <xdr:cNvPr id="417" name="楕円 416"/>
        <xdr:cNvSpPr/>
      </xdr:nvSpPr>
      <xdr:spPr>
        <a:xfrm>
          <a:off x="3746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104775</xdr:rowOff>
    </xdr:from>
    <xdr:to xmlns:xdr="http://schemas.openxmlformats.org/drawingml/2006/spreadsheetDrawing">
      <xdr:col>24</xdr:col>
      <xdr:colOff>63500</xdr:colOff>
      <xdr:row>107</xdr:row>
      <xdr:rowOff>112395</xdr:rowOff>
    </xdr:to>
    <xdr:cxnSp macro="">
      <xdr:nvCxnSpPr>
        <xdr:cNvPr id="418" name="直線コネクタ 417"/>
        <xdr:cNvCxnSpPr/>
      </xdr:nvCxnSpPr>
      <xdr:spPr>
        <a:xfrm>
          <a:off x="3797300" y="1844992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42545</xdr:rowOff>
    </xdr:from>
    <xdr:to xmlns:xdr="http://schemas.openxmlformats.org/drawingml/2006/spreadsheetDrawing">
      <xdr:col>15</xdr:col>
      <xdr:colOff>101600</xdr:colOff>
      <xdr:row>107</xdr:row>
      <xdr:rowOff>144145</xdr:rowOff>
    </xdr:to>
    <xdr:sp macro="" textlink="">
      <xdr:nvSpPr>
        <xdr:cNvPr id="419" name="楕円 418"/>
        <xdr:cNvSpPr/>
      </xdr:nvSpPr>
      <xdr:spPr>
        <a:xfrm>
          <a:off x="2857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93345</xdr:rowOff>
    </xdr:from>
    <xdr:to xmlns:xdr="http://schemas.openxmlformats.org/drawingml/2006/spreadsheetDrawing">
      <xdr:col>19</xdr:col>
      <xdr:colOff>177800</xdr:colOff>
      <xdr:row>107</xdr:row>
      <xdr:rowOff>104775</xdr:rowOff>
    </xdr:to>
    <xdr:cxnSp macro="">
      <xdr:nvCxnSpPr>
        <xdr:cNvPr id="420" name="直線コネクタ 419"/>
        <xdr:cNvCxnSpPr/>
      </xdr:nvCxnSpPr>
      <xdr:spPr>
        <a:xfrm>
          <a:off x="2908300" y="184384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27305</xdr:rowOff>
    </xdr:from>
    <xdr:to xmlns:xdr="http://schemas.openxmlformats.org/drawingml/2006/spreadsheetDrawing">
      <xdr:col>10</xdr:col>
      <xdr:colOff>165100</xdr:colOff>
      <xdr:row>107</xdr:row>
      <xdr:rowOff>128905</xdr:rowOff>
    </xdr:to>
    <xdr:sp macro="" textlink="">
      <xdr:nvSpPr>
        <xdr:cNvPr id="421" name="楕円 420"/>
        <xdr:cNvSpPr/>
      </xdr:nvSpPr>
      <xdr:spPr>
        <a:xfrm>
          <a:off x="1968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78105</xdr:rowOff>
    </xdr:from>
    <xdr:to xmlns:xdr="http://schemas.openxmlformats.org/drawingml/2006/spreadsheetDrawing">
      <xdr:col>15</xdr:col>
      <xdr:colOff>50800</xdr:colOff>
      <xdr:row>107</xdr:row>
      <xdr:rowOff>93345</xdr:rowOff>
    </xdr:to>
    <xdr:cxnSp macro="">
      <xdr:nvCxnSpPr>
        <xdr:cNvPr id="422" name="直線コネクタ 421"/>
        <xdr:cNvCxnSpPr/>
      </xdr:nvCxnSpPr>
      <xdr:spPr>
        <a:xfrm>
          <a:off x="2019300" y="184232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21590</xdr:rowOff>
    </xdr:from>
    <xdr:to xmlns:xdr="http://schemas.openxmlformats.org/drawingml/2006/spreadsheetDrawing">
      <xdr:col>6</xdr:col>
      <xdr:colOff>38100</xdr:colOff>
      <xdr:row>107</xdr:row>
      <xdr:rowOff>123190</xdr:rowOff>
    </xdr:to>
    <xdr:sp macro="" textlink="">
      <xdr:nvSpPr>
        <xdr:cNvPr id="423" name="楕円 422"/>
        <xdr:cNvSpPr/>
      </xdr:nvSpPr>
      <xdr:spPr>
        <a:xfrm>
          <a:off x="1079500" y="183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72390</xdr:rowOff>
    </xdr:from>
    <xdr:to xmlns:xdr="http://schemas.openxmlformats.org/drawingml/2006/spreadsheetDrawing">
      <xdr:col>10</xdr:col>
      <xdr:colOff>114300</xdr:colOff>
      <xdr:row>107</xdr:row>
      <xdr:rowOff>78105</xdr:rowOff>
    </xdr:to>
    <xdr:cxnSp macro="">
      <xdr:nvCxnSpPr>
        <xdr:cNvPr id="424" name="直線コネクタ 423"/>
        <xdr:cNvCxnSpPr/>
      </xdr:nvCxnSpPr>
      <xdr:spPr>
        <a:xfrm>
          <a:off x="1130300" y="184175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164465</xdr:rowOff>
    </xdr:from>
    <xdr:ext cx="405130" cy="259080"/>
    <xdr:sp macro="" textlink="">
      <xdr:nvSpPr>
        <xdr:cNvPr id="425" name="n_1aveValue【港湾・漁港】&#10;有形固定資産減価償却率"/>
        <xdr:cNvSpPr txBox="1"/>
      </xdr:nvSpPr>
      <xdr:spPr>
        <a:xfrm>
          <a:off x="3582035" y="1765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137795</xdr:rowOff>
    </xdr:from>
    <xdr:ext cx="399415" cy="259080"/>
    <xdr:sp macro="" textlink="">
      <xdr:nvSpPr>
        <xdr:cNvPr id="426" name="n_2aveValue【港湾・漁港】&#10;有形固定資産減価償却率"/>
        <xdr:cNvSpPr txBox="1"/>
      </xdr:nvSpPr>
      <xdr:spPr>
        <a:xfrm>
          <a:off x="2705735" y="176256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8255</xdr:rowOff>
    </xdr:from>
    <xdr:ext cx="399415" cy="253365"/>
    <xdr:sp macro="" textlink="">
      <xdr:nvSpPr>
        <xdr:cNvPr id="427" name="n_3aveValue【港湾・漁港】&#10;有形固定資産減価償却率"/>
        <xdr:cNvSpPr txBox="1"/>
      </xdr:nvSpPr>
      <xdr:spPr>
        <a:xfrm>
          <a:off x="1816735" y="176676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160655</xdr:rowOff>
    </xdr:from>
    <xdr:ext cx="399415" cy="259080"/>
    <xdr:sp macro="" textlink="">
      <xdr:nvSpPr>
        <xdr:cNvPr id="428" name="n_4aveValue【港湾・漁港】&#10;有形固定資産減価償却率"/>
        <xdr:cNvSpPr txBox="1"/>
      </xdr:nvSpPr>
      <xdr:spPr>
        <a:xfrm>
          <a:off x="927735" y="176485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146685</xdr:rowOff>
    </xdr:from>
    <xdr:ext cx="405130" cy="253365"/>
    <xdr:sp macro="" textlink="">
      <xdr:nvSpPr>
        <xdr:cNvPr id="429" name="n_1mainValue【港湾・漁港】&#10;有形固定資産減価償却率"/>
        <xdr:cNvSpPr txBox="1"/>
      </xdr:nvSpPr>
      <xdr:spPr>
        <a:xfrm>
          <a:off x="3582035" y="184918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135255</xdr:rowOff>
    </xdr:from>
    <xdr:ext cx="399415" cy="253365"/>
    <xdr:sp macro="" textlink="">
      <xdr:nvSpPr>
        <xdr:cNvPr id="430" name="n_2mainValue【港湾・漁港】&#10;有形固定資産減価償却率"/>
        <xdr:cNvSpPr txBox="1"/>
      </xdr:nvSpPr>
      <xdr:spPr>
        <a:xfrm>
          <a:off x="2705735" y="184804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120650</xdr:rowOff>
    </xdr:from>
    <xdr:ext cx="399415" cy="253365"/>
    <xdr:sp macro="" textlink="">
      <xdr:nvSpPr>
        <xdr:cNvPr id="431" name="n_3mainValue【港湾・漁港】&#10;有形固定資産減価償却率"/>
        <xdr:cNvSpPr txBox="1"/>
      </xdr:nvSpPr>
      <xdr:spPr>
        <a:xfrm>
          <a:off x="1816735" y="184658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114300</xdr:rowOff>
    </xdr:from>
    <xdr:ext cx="399415" cy="259080"/>
    <xdr:sp macro="" textlink="">
      <xdr:nvSpPr>
        <xdr:cNvPr id="432" name="n_4mainValue【港湾・漁港】&#10;有形固定資産減価償却率"/>
        <xdr:cNvSpPr txBox="1"/>
      </xdr:nvSpPr>
      <xdr:spPr>
        <a:xfrm>
          <a:off x="927735" y="184594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170" cy="225425"/>
    <xdr:sp macro="" textlink="">
      <xdr:nvSpPr>
        <xdr:cNvPr id="441" name="テキスト ボックス 440"/>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3205" cy="259080"/>
    <xdr:sp macro="" textlink="">
      <xdr:nvSpPr>
        <xdr:cNvPr id="444" name="テキスト ボックス 443"/>
        <xdr:cNvSpPr txBox="1"/>
      </xdr:nvSpPr>
      <xdr:spPr>
        <a:xfrm>
          <a:off x="6355080" y="1852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105</xdr:row>
      <xdr:rowOff>143510</xdr:rowOff>
    </xdr:from>
    <xdr:ext cx="589915" cy="253365"/>
    <xdr:sp macro="" textlink="">
      <xdr:nvSpPr>
        <xdr:cNvPr id="446" name="テキスト ボックス 445"/>
        <xdr:cNvSpPr txBox="1"/>
      </xdr:nvSpPr>
      <xdr:spPr>
        <a:xfrm>
          <a:off x="6008370" y="1814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103</xdr:row>
      <xdr:rowOff>105410</xdr:rowOff>
    </xdr:from>
    <xdr:ext cx="589915" cy="259080"/>
    <xdr:sp macro="" textlink="">
      <xdr:nvSpPr>
        <xdr:cNvPr id="448" name="テキスト ボックス 447"/>
        <xdr:cNvSpPr txBox="1"/>
      </xdr:nvSpPr>
      <xdr:spPr>
        <a:xfrm>
          <a:off x="6008370" y="177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101</xdr:row>
      <xdr:rowOff>67310</xdr:rowOff>
    </xdr:from>
    <xdr:ext cx="589915" cy="259080"/>
    <xdr:sp macro="" textlink="">
      <xdr:nvSpPr>
        <xdr:cNvPr id="450" name="テキスト ボックス 449"/>
        <xdr:cNvSpPr txBox="1"/>
      </xdr:nvSpPr>
      <xdr:spPr>
        <a:xfrm>
          <a:off x="6008370" y="1738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99</xdr:row>
      <xdr:rowOff>29210</xdr:rowOff>
    </xdr:from>
    <xdr:ext cx="589915" cy="253365"/>
    <xdr:sp macro="" textlink="">
      <xdr:nvSpPr>
        <xdr:cNvPr id="452" name="テキスト ボックス 451"/>
        <xdr:cNvSpPr txBox="1"/>
      </xdr:nvSpPr>
      <xdr:spPr>
        <a:xfrm>
          <a:off x="6008370" y="1700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0085" cy="259080"/>
    <xdr:sp macro="" textlink="">
      <xdr:nvSpPr>
        <xdr:cNvPr id="454" name="テキスト ボックス 453"/>
        <xdr:cNvSpPr txBox="1"/>
      </xdr:nvSpPr>
      <xdr:spPr>
        <a:xfrm>
          <a:off x="5918200" y="16621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135255</xdr:rowOff>
    </xdr:from>
    <xdr:to xmlns:xdr="http://schemas.openxmlformats.org/drawingml/2006/spreadsheetDrawing">
      <xdr:col>54</xdr:col>
      <xdr:colOff>189865</xdr:colOff>
      <xdr:row>108</xdr:row>
      <xdr:rowOff>151130</xdr:rowOff>
    </xdr:to>
    <xdr:cxnSp macro="">
      <xdr:nvCxnSpPr>
        <xdr:cNvPr id="456" name="直線コネクタ 455"/>
        <xdr:cNvCxnSpPr/>
      </xdr:nvCxnSpPr>
      <xdr:spPr>
        <a:xfrm flipV="1">
          <a:off x="10476865" y="1710880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154940</xdr:rowOff>
    </xdr:from>
    <xdr:ext cx="378460" cy="253365"/>
    <xdr:sp macro="" textlink="">
      <xdr:nvSpPr>
        <xdr:cNvPr id="457" name="【港湾・漁港】&#10;一人当たり有形固定資産（償却資産）額最小値テキスト"/>
        <xdr:cNvSpPr txBox="1"/>
      </xdr:nvSpPr>
      <xdr:spPr>
        <a:xfrm>
          <a:off x="10515600" y="186715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151130</xdr:rowOff>
    </xdr:from>
    <xdr:to xmlns:xdr="http://schemas.openxmlformats.org/drawingml/2006/spreadsheetDrawing">
      <xdr:col>55</xdr:col>
      <xdr:colOff>88900</xdr:colOff>
      <xdr:row>108</xdr:row>
      <xdr:rowOff>151130</xdr:rowOff>
    </xdr:to>
    <xdr:cxnSp macro="">
      <xdr:nvCxnSpPr>
        <xdr:cNvPr id="458" name="直線コネクタ 457"/>
        <xdr:cNvCxnSpPr/>
      </xdr:nvCxnSpPr>
      <xdr:spPr>
        <a:xfrm>
          <a:off x="10388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81915</xdr:rowOff>
    </xdr:from>
    <xdr:ext cx="598805" cy="259080"/>
    <xdr:sp macro="" textlink="">
      <xdr:nvSpPr>
        <xdr:cNvPr id="459" name="【港湾・漁港】&#10;一人当たり有形固定資産（償却資産）額最大値テキスト"/>
        <xdr:cNvSpPr txBox="1"/>
      </xdr:nvSpPr>
      <xdr:spPr>
        <a:xfrm>
          <a:off x="10515600" y="16884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135255</xdr:rowOff>
    </xdr:from>
    <xdr:to xmlns:xdr="http://schemas.openxmlformats.org/drawingml/2006/spreadsheetDrawing">
      <xdr:col>55</xdr:col>
      <xdr:colOff>88900</xdr:colOff>
      <xdr:row>99</xdr:row>
      <xdr:rowOff>135255</xdr:rowOff>
    </xdr:to>
    <xdr:cxnSp macro="">
      <xdr:nvCxnSpPr>
        <xdr:cNvPr id="460" name="直線コネクタ 459"/>
        <xdr:cNvCxnSpPr/>
      </xdr:nvCxnSpPr>
      <xdr:spPr>
        <a:xfrm>
          <a:off x="10388600" y="1710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107315</xdr:rowOff>
    </xdr:from>
    <xdr:ext cx="534670" cy="259080"/>
    <xdr:sp macro="" textlink="">
      <xdr:nvSpPr>
        <xdr:cNvPr id="461" name="【港湾・漁港】&#10;一人当たり有形固定資産（償却資産）額平均値テキスト"/>
        <xdr:cNvSpPr txBox="1"/>
      </xdr:nvSpPr>
      <xdr:spPr>
        <a:xfrm>
          <a:off x="10515600" y="18281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84455</xdr:rowOff>
    </xdr:from>
    <xdr:to xmlns:xdr="http://schemas.openxmlformats.org/drawingml/2006/spreadsheetDrawing">
      <xdr:col>55</xdr:col>
      <xdr:colOff>50800</xdr:colOff>
      <xdr:row>108</xdr:row>
      <xdr:rowOff>14605</xdr:rowOff>
    </xdr:to>
    <xdr:sp macro="" textlink="">
      <xdr:nvSpPr>
        <xdr:cNvPr id="462" name="フローチャート: 判断 461"/>
        <xdr:cNvSpPr/>
      </xdr:nvSpPr>
      <xdr:spPr>
        <a:xfrm>
          <a:off x="10426700" y="1842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96520</xdr:rowOff>
    </xdr:from>
    <xdr:to xmlns:xdr="http://schemas.openxmlformats.org/drawingml/2006/spreadsheetDrawing">
      <xdr:col>50</xdr:col>
      <xdr:colOff>165100</xdr:colOff>
      <xdr:row>108</xdr:row>
      <xdr:rowOff>26670</xdr:rowOff>
    </xdr:to>
    <xdr:sp macro="" textlink="">
      <xdr:nvSpPr>
        <xdr:cNvPr id="463" name="フローチャート: 判断 462"/>
        <xdr:cNvSpPr/>
      </xdr:nvSpPr>
      <xdr:spPr>
        <a:xfrm>
          <a:off x="9588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99060</xdr:rowOff>
    </xdr:from>
    <xdr:to xmlns:xdr="http://schemas.openxmlformats.org/drawingml/2006/spreadsheetDrawing">
      <xdr:col>46</xdr:col>
      <xdr:colOff>38100</xdr:colOff>
      <xdr:row>108</xdr:row>
      <xdr:rowOff>29210</xdr:rowOff>
    </xdr:to>
    <xdr:sp macro="" textlink="">
      <xdr:nvSpPr>
        <xdr:cNvPr id="464" name="フローチャート: 判断 463"/>
        <xdr:cNvSpPr/>
      </xdr:nvSpPr>
      <xdr:spPr>
        <a:xfrm>
          <a:off x="8699500" y="18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104</xdr:row>
      <xdr:rowOff>55245</xdr:rowOff>
    </xdr:from>
    <xdr:to xmlns:xdr="http://schemas.openxmlformats.org/drawingml/2006/spreadsheetDrawing">
      <xdr:col>41</xdr:col>
      <xdr:colOff>101600</xdr:colOff>
      <xdr:row>104</xdr:row>
      <xdr:rowOff>156845</xdr:rowOff>
    </xdr:to>
    <xdr:sp macro="" textlink="">
      <xdr:nvSpPr>
        <xdr:cNvPr id="465" name="フローチャート: 判断 464"/>
        <xdr:cNvSpPr/>
      </xdr:nvSpPr>
      <xdr:spPr>
        <a:xfrm>
          <a:off x="7810500" y="178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104</xdr:row>
      <xdr:rowOff>82550</xdr:rowOff>
    </xdr:from>
    <xdr:to xmlns:xdr="http://schemas.openxmlformats.org/drawingml/2006/spreadsheetDrawing">
      <xdr:col>36</xdr:col>
      <xdr:colOff>165100</xdr:colOff>
      <xdr:row>105</xdr:row>
      <xdr:rowOff>12700</xdr:rowOff>
    </xdr:to>
    <xdr:sp macro="" textlink="">
      <xdr:nvSpPr>
        <xdr:cNvPr id="466" name="フローチャート: 判断 465"/>
        <xdr:cNvSpPr/>
      </xdr:nvSpPr>
      <xdr:spPr>
        <a:xfrm>
          <a:off x="692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133985</xdr:rowOff>
    </xdr:from>
    <xdr:to xmlns:xdr="http://schemas.openxmlformats.org/drawingml/2006/spreadsheetDrawing">
      <xdr:col>55</xdr:col>
      <xdr:colOff>50800</xdr:colOff>
      <xdr:row>108</xdr:row>
      <xdr:rowOff>64135</xdr:rowOff>
    </xdr:to>
    <xdr:sp macro="" textlink="">
      <xdr:nvSpPr>
        <xdr:cNvPr id="472" name="楕円 471"/>
        <xdr:cNvSpPr/>
      </xdr:nvSpPr>
      <xdr:spPr>
        <a:xfrm>
          <a:off x="10426700" y="184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112395</xdr:rowOff>
    </xdr:from>
    <xdr:ext cx="534670" cy="253365"/>
    <xdr:sp macro="" textlink="">
      <xdr:nvSpPr>
        <xdr:cNvPr id="473" name="【港湾・漁港】&#10;一人当たり有形固定資産（償却資産）額該当値テキスト"/>
        <xdr:cNvSpPr txBox="1"/>
      </xdr:nvSpPr>
      <xdr:spPr>
        <a:xfrm>
          <a:off x="10515600" y="184575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135890</xdr:rowOff>
    </xdr:from>
    <xdr:to xmlns:xdr="http://schemas.openxmlformats.org/drawingml/2006/spreadsheetDrawing">
      <xdr:col>50</xdr:col>
      <xdr:colOff>165100</xdr:colOff>
      <xdr:row>108</xdr:row>
      <xdr:rowOff>66040</xdr:rowOff>
    </xdr:to>
    <xdr:sp macro="" textlink="">
      <xdr:nvSpPr>
        <xdr:cNvPr id="474" name="楕円 473"/>
        <xdr:cNvSpPr/>
      </xdr:nvSpPr>
      <xdr:spPr>
        <a:xfrm>
          <a:off x="9588500" y="184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13335</xdr:rowOff>
    </xdr:from>
    <xdr:to xmlns:xdr="http://schemas.openxmlformats.org/drawingml/2006/spreadsheetDrawing">
      <xdr:col>55</xdr:col>
      <xdr:colOff>0</xdr:colOff>
      <xdr:row>108</xdr:row>
      <xdr:rowOff>15240</xdr:rowOff>
    </xdr:to>
    <xdr:cxnSp macro="">
      <xdr:nvCxnSpPr>
        <xdr:cNvPr id="475" name="直線コネクタ 474"/>
        <xdr:cNvCxnSpPr/>
      </xdr:nvCxnSpPr>
      <xdr:spPr>
        <a:xfrm flipV="1">
          <a:off x="9639300" y="185299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137795</xdr:rowOff>
    </xdr:from>
    <xdr:to xmlns:xdr="http://schemas.openxmlformats.org/drawingml/2006/spreadsheetDrawing">
      <xdr:col>46</xdr:col>
      <xdr:colOff>38100</xdr:colOff>
      <xdr:row>108</xdr:row>
      <xdr:rowOff>67945</xdr:rowOff>
    </xdr:to>
    <xdr:sp macro="" textlink="">
      <xdr:nvSpPr>
        <xdr:cNvPr id="476" name="楕円 475"/>
        <xdr:cNvSpPr/>
      </xdr:nvSpPr>
      <xdr:spPr>
        <a:xfrm>
          <a:off x="8699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15240</xdr:rowOff>
    </xdr:from>
    <xdr:to xmlns:xdr="http://schemas.openxmlformats.org/drawingml/2006/spreadsheetDrawing">
      <xdr:col>50</xdr:col>
      <xdr:colOff>114300</xdr:colOff>
      <xdr:row>108</xdr:row>
      <xdr:rowOff>17780</xdr:rowOff>
    </xdr:to>
    <xdr:cxnSp macro="">
      <xdr:nvCxnSpPr>
        <xdr:cNvPr id="477" name="直線コネクタ 476"/>
        <xdr:cNvCxnSpPr/>
      </xdr:nvCxnSpPr>
      <xdr:spPr>
        <a:xfrm flipV="1">
          <a:off x="8750300" y="185318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139065</xdr:rowOff>
    </xdr:from>
    <xdr:to xmlns:xdr="http://schemas.openxmlformats.org/drawingml/2006/spreadsheetDrawing">
      <xdr:col>41</xdr:col>
      <xdr:colOff>101600</xdr:colOff>
      <xdr:row>108</xdr:row>
      <xdr:rowOff>69215</xdr:rowOff>
    </xdr:to>
    <xdr:sp macro="" textlink="">
      <xdr:nvSpPr>
        <xdr:cNvPr id="478" name="楕円 477"/>
        <xdr:cNvSpPr/>
      </xdr:nvSpPr>
      <xdr:spPr>
        <a:xfrm>
          <a:off x="7810500" y="184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17780</xdr:rowOff>
    </xdr:from>
    <xdr:to xmlns:xdr="http://schemas.openxmlformats.org/drawingml/2006/spreadsheetDrawing">
      <xdr:col>45</xdr:col>
      <xdr:colOff>177800</xdr:colOff>
      <xdr:row>108</xdr:row>
      <xdr:rowOff>18415</xdr:rowOff>
    </xdr:to>
    <xdr:cxnSp macro="">
      <xdr:nvCxnSpPr>
        <xdr:cNvPr id="479" name="直線コネクタ 478"/>
        <xdr:cNvCxnSpPr/>
      </xdr:nvCxnSpPr>
      <xdr:spPr>
        <a:xfrm flipV="1">
          <a:off x="7861300" y="185343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141605</xdr:rowOff>
    </xdr:from>
    <xdr:to xmlns:xdr="http://schemas.openxmlformats.org/drawingml/2006/spreadsheetDrawing">
      <xdr:col>36</xdr:col>
      <xdr:colOff>165100</xdr:colOff>
      <xdr:row>108</xdr:row>
      <xdr:rowOff>71755</xdr:rowOff>
    </xdr:to>
    <xdr:sp macro="" textlink="">
      <xdr:nvSpPr>
        <xdr:cNvPr id="480" name="楕円 479"/>
        <xdr:cNvSpPr/>
      </xdr:nvSpPr>
      <xdr:spPr>
        <a:xfrm>
          <a:off x="69215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18415</xdr:rowOff>
    </xdr:from>
    <xdr:to xmlns:xdr="http://schemas.openxmlformats.org/drawingml/2006/spreadsheetDrawing">
      <xdr:col>41</xdr:col>
      <xdr:colOff>50800</xdr:colOff>
      <xdr:row>108</xdr:row>
      <xdr:rowOff>20955</xdr:rowOff>
    </xdr:to>
    <xdr:cxnSp macro="">
      <xdr:nvCxnSpPr>
        <xdr:cNvPr id="481" name="直線コネクタ 480"/>
        <xdr:cNvCxnSpPr/>
      </xdr:nvCxnSpPr>
      <xdr:spPr>
        <a:xfrm flipV="1">
          <a:off x="6972300" y="185350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106</xdr:row>
      <xdr:rowOff>43180</xdr:rowOff>
    </xdr:from>
    <xdr:ext cx="534670" cy="253365"/>
    <xdr:sp macro="" textlink="">
      <xdr:nvSpPr>
        <xdr:cNvPr id="482" name="n_1aveValue【港湾・漁港】&#10;一人当たり有形固定資産（償却資産）額"/>
        <xdr:cNvSpPr txBox="1"/>
      </xdr:nvSpPr>
      <xdr:spPr>
        <a:xfrm>
          <a:off x="9359265" y="18216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106</xdr:row>
      <xdr:rowOff>45720</xdr:rowOff>
    </xdr:from>
    <xdr:ext cx="528955" cy="259080"/>
    <xdr:sp macro="" textlink="">
      <xdr:nvSpPr>
        <xdr:cNvPr id="483" name="n_2aveValue【港湾・漁港】&#10;一人当たり有形固定資産（償却資産）額"/>
        <xdr:cNvSpPr txBox="1"/>
      </xdr:nvSpPr>
      <xdr:spPr>
        <a:xfrm>
          <a:off x="8482965" y="18219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103</xdr:row>
      <xdr:rowOff>1905</xdr:rowOff>
    </xdr:from>
    <xdr:ext cx="593090" cy="259080"/>
    <xdr:sp macro="" textlink="">
      <xdr:nvSpPr>
        <xdr:cNvPr id="484" name="n_3aveValue【港湾・漁港】&#10;一人当たり有形固定資産（償却資産）額"/>
        <xdr:cNvSpPr txBox="1"/>
      </xdr:nvSpPr>
      <xdr:spPr>
        <a:xfrm>
          <a:off x="7561580" y="176612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103</xdr:row>
      <xdr:rowOff>29210</xdr:rowOff>
    </xdr:from>
    <xdr:ext cx="593090" cy="253365"/>
    <xdr:sp macro="" textlink="">
      <xdr:nvSpPr>
        <xdr:cNvPr id="485" name="n_4aveValue【港湾・漁港】&#10;一人当たり有形固定資産（償却資産）額"/>
        <xdr:cNvSpPr txBox="1"/>
      </xdr:nvSpPr>
      <xdr:spPr>
        <a:xfrm>
          <a:off x="6672580" y="176885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108</xdr:row>
      <xdr:rowOff>57785</xdr:rowOff>
    </xdr:from>
    <xdr:ext cx="534670" cy="259080"/>
    <xdr:sp macro="" textlink="">
      <xdr:nvSpPr>
        <xdr:cNvPr id="486" name="n_1mainValue【港湾・漁港】&#10;一人当たり有形固定資産（償却資産）額"/>
        <xdr:cNvSpPr txBox="1"/>
      </xdr:nvSpPr>
      <xdr:spPr>
        <a:xfrm>
          <a:off x="9359265" y="18574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59055</xdr:rowOff>
    </xdr:from>
    <xdr:ext cx="528955" cy="259080"/>
    <xdr:sp macro="" textlink="">
      <xdr:nvSpPr>
        <xdr:cNvPr id="487" name="n_2mainValue【港湾・漁港】&#10;一人当たり有形固定資産（償却資産）額"/>
        <xdr:cNvSpPr txBox="1"/>
      </xdr:nvSpPr>
      <xdr:spPr>
        <a:xfrm>
          <a:off x="8482965" y="185756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108</xdr:row>
      <xdr:rowOff>60960</xdr:rowOff>
    </xdr:from>
    <xdr:ext cx="528955" cy="259080"/>
    <xdr:sp macro="" textlink="">
      <xdr:nvSpPr>
        <xdr:cNvPr id="488" name="n_3mainValue【港湾・漁港】&#10;一人当たり有形固定資産（償却資産）額"/>
        <xdr:cNvSpPr txBox="1"/>
      </xdr:nvSpPr>
      <xdr:spPr>
        <a:xfrm>
          <a:off x="7593965" y="18577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108</xdr:row>
      <xdr:rowOff>63500</xdr:rowOff>
    </xdr:from>
    <xdr:ext cx="528955" cy="253365"/>
    <xdr:sp macro="" textlink="">
      <xdr:nvSpPr>
        <xdr:cNvPr id="489" name="n_4mainValue【港湾・漁港】&#10;一人当たり有形固定資産（償却資産）額"/>
        <xdr:cNvSpPr txBox="1"/>
      </xdr:nvSpPr>
      <xdr:spPr>
        <a:xfrm>
          <a:off x="6704965" y="18580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25425"/>
    <xdr:sp macro="" textlink="">
      <xdr:nvSpPr>
        <xdr:cNvPr id="498" name="テキスト ボックス 497"/>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645" cy="259080"/>
    <xdr:sp macro="" textlink="">
      <xdr:nvSpPr>
        <xdr:cNvPr id="500" name="テキスト ボックス 499"/>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1" name="直線コネクタ 5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1645" cy="259080"/>
    <xdr:sp macro="" textlink="">
      <xdr:nvSpPr>
        <xdr:cNvPr id="502" name="テキスト ボックス 501"/>
        <xdr:cNvSpPr txBox="1"/>
      </xdr:nvSpPr>
      <xdr:spPr>
        <a:xfrm>
          <a:off x="11978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3" name="直線コネクタ 5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3365"/>
    <xdr:sp macro="" textlink="">
      <xdr:nvSpPr>
        <xdr:cNvPr id="504" name="テキスト ボックス 503"/>
        <xdr:cNvSpPr txBox="1"/>
      </xdr:nvSpPr>
      <xdr:spPr>
        <a:xfrm>
          <a:off x="12042775" y="671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5" name="直線コネクタ 5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6" name="テキスト ボックス 5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7" name="直線コネクタ 5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8" name="テキスト ボックス 5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9" name="直線コネクタ 5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3365"/>
    <xdr:sp macro="" textlink="">
      <xdr:nvSpPr>
        <xdr:cNvPr id="510" name="テキスト ボックス 509"/>
        <xdr:cNvSpPr txBox="1"/>
      </xdr:nvSpPr>
      <xdr:spPr>
        <a:xfrm>
          <a:off x="12042775" y="557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1" name="直線コネクタ 5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3375" cy="259080"/>
    <xdr:sp macro="" textlink="">
      <xdr:nvSpPr>
        <xdr:cNvPr id="512" name="テキスト ボックス 511"/>
        <xdr:cNvSpPr txBox="1"/>
      </xdr:nvSpPr>
      <xdr:spPr>
        <a:xfrm>
          <a:off x="12106910" y="519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24765</xdr:rowOff>
    </xdr:from>
    <xdr:to xmlns:xdr="http://schemas.openxmlformats.org/drawingml/2006/spreadsheetDrawing">
      <xdr:col>85</xdr:col>
      <xdr:colOff>126365</xdr:colOff>
      <xdr:row>41</xdr:row>
      <xdr:rowOff>135255</xdr:rowOff>
    </xdr:to>
    <xdr:cxnSp macro="">
      <xdr:nvCxnSpPr>
        <xdr:cNvPr id="514" name="直線コネクタ 513"/>
        <xdr:cNvCxnSpPr/>
      </xdr:nvCxnSpPr>
      <xdr:spPr>
        <a:xfrm flipV="1">
          <a:off x="16318865" y="5854065"/>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139065</xdr:rowOff>
    </xdr:from>
    <xdr:ext cx="405130" cy="259080"/>
    <xdr:sp macro="" textlink="">
      <xdr:nvSpPr>
        <xdr:cNvPr id="515" name="【認定こども園・幼稚園・保育所】&#10;有形固定資産減価償却率最小値テキスト"/>
        <xdr:cNvSpPr txBox="1"/>
      </xdr:nvSpPr>
      <xdr:spPr>
        <a:xfrm>
          <a:off x="16357600" y="716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135255</xdr:rowOff>
    </xdr:from>
    <xdr:to xmlns:xdr="http://schemas.openxmlformats.org/drawingml/2006/spreadsheetDrawing">
      <xdr:col>86</xdr:col>
      <xdr:colOff>25400</xdr:colOff>
      <xdr:row>41</xdr:row>
      <xdr:rowOff>135255</xdr:rowOff>
    </xdr:to>
    <xdr:cxnSp macro="">
      <xdr:nvCxnSpPr>
        <xdr:cNvPr id="516" name="直線コネクタ 515"/>
        <xdr:cNvCxnSpPr/>
      </xdr:nvCxnSpPr>
      <xdr:spPr>
        <a:xfrm>
          <a:off x="16230600" y="716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143510</xdr:rowOff>
    </xdr:from>
    <xdr:ext cx="405130" cy="253365"/>
    <xdr:sp macro="" textlink="">
      <xdr:nvSpPr>
        <xdr:cNvPr id="517" name="【認定こども園・幼稚園・保育所】&#10;有形固定資産減価償却率最大値テキスト"/>
        <xdr:cNvSpPr txBox="1"/>
      </xdr:nvSpPr>
      <xdr:spPr>
        <a:xfrm>
          <a:off x="16357600" y="56299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24765</xdr:rowOff>
    </xdr:from>
    <xdr:to xmlns:xdr="http://schemas.openxmlformats.org/drawingml/2006/spreadsheetDrawing">
      <xdr:col>86</xdr:col>
      <xdr:colOff>25400</xdr:colOff>
      <xdr:row>34</xdr:row>
      <xdr:rowOff>24765</xdr:rowOff>
    </xdr:to>
    <xdr:cxnSp macro="">
      <xdr:nvCxnSpPr>
        <xdr:cNvPr id="518" name="直線コネクタ 517"/>
        <xdr:cNvCxnSpPr/>
      </xdr:nvCxnSpPr>
      <xdr:spPr>
        <a:xfrm>
          <a:off x="16230600" y="58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145415</xdr:rowOff>
    </xdr:from>
    <xdr:ext cx="405130" cy="253365"/>
    <xdr:sp macro="" textlink="">
      <xdr:nvSpPr>
        <xdr:cNvPr id="519" name="【認定こども園・幼稚園・保育所】&#10;有形固定資産減価償却率平均値テキスト"/>
        <xdr:cNvSpPr txBox="1"/>
      </xdr:nvSpPr>
      <xdr:spPr>
        <a:xfrm>
          <a:off x="16357600" y="631761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122555</xdr:rowOff>
    </xdr:from>
    <xdr:to xmlns:xdr="http://schemas.openxmlformats.org/drawingml/2006/spreadsheetDrawing">
      <xdr:col>85</xdr:col>
      <xdr:colOff>177800</xdr:colOff>
      <xdr:row>38</xdr:row>
      <xdr:rowOff>52705</xdr:rowOff>
    </xdr:to>
    <xdr:sp macro="" textlink="">
      <xdr:nvSpPr>
        <xdr:cNvPr id="520" name="フローチャート: 判断 519"/>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132080</xdr:rowOff>
    </xdr:from>
    <xdr:to xmlns:xdr="http://schemas.openxmlformats.org/drawingml/2006/spreadsheetDrawing">
      <xdr:col>81</xdr:col>
      <xdr:colOff>101600</xdr:colOff>
      <xdr:row>38</xdr:row>
      <xdr:rowOff>62230</xdr:rowOff>
    </xdr:to>
    <xdr:sp macro="" textlink="">
      <xdr:nvSpPr>
        <xdr:cNvPr id="521" name="フローチャート: 判断 52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133985</xdr:rowOff>
    </xdr:from>
    <xdr:to xmlns:xdr="http://schemas.openxmlformats.org/drawingml/2006/spreadsheetDrawing">
      <xdr:col>76</xdr:col>
      <xdr:colOff>165100</xdr:colOff>
      <xdr:row>38</xdr:row>
      <xdr:rowOff>64135</xdr:rowOff>
    </xdr:to>
    <xdr:sp macro="" textlink="">
      <xdr:nvSpPr>
        <xdr:cNvPr id="522" name="フローチャート: 判断 521"/>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151130</xdr:rowOff>
    </xdr:from>
    <xdr:to xmlns:xdr="http://schemas.openxmlformats.org/drawingml/2006/spreadsheetDrawing">
      <xdr:col>72</xdr:col>
      <xdr:colOff>38100</xdr:colOff>
      <xdr:row>37</xdr:row>
      <xdr:rowOff>81280</xdr:rowOff>
    </xdr:to>
    <xdr:sp macro="" textlink="">
      <xdr:nvSpPr>
        <xdr:cNvPr id="523" name="フローチャート: 判断 522"/>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524" name="フローチャート: 判断 523"/>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147320</xdr:rowOff>
    </xdr:from>
    <xdr:to xmlns:xdr="http://schemas.openxmlformats.org/drawingml/2006/spreadsheetDrawing">
      <xdr:col>85</xdr:col>
      <xdr:colOff>177800</xdr:colOff>
      <xdr:row>39</xdr:row>
      <xdr:rowOff>77470</xdr:rowOff>
    </xdr:to>
    <xdr:sp macro="" textlink="">
      <xdr:nvSpPr>
        <xdr:cNvPr id="530" name="楕円 529"/>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125730</xdr:rowOff>
    </xdr:from>
    <xdr:ext cx="405130" cy="259080"/>
    <xdr:sp macro="" textlink="">
      <xdr:nvSpPr>
        <xdr:cNvPr id="531" name="【認定こども園・幼稚園・保育所】&#10;有形固定資産減価償却率該当値テキスト"/>
        <xdr:cNvSpPr txBox="1"/>
      </xdr:nvSpPr>
      <xdr:spPr>
        <a:xfrm>
          <a:off x="16357600" y="664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130175</xdr:rowOff>
    </xdr:from>
    <xdr:to xmlns:xdr="http://schemas.openxmlformats.org/drawingml/2006/spreadsheetDrawing">
      <xdr:col>81</xdr:col>
      <xdr:colOff>101600</xdr:colOff>
      <xdr:row>39</xdr:row>
      <xdr:rowOff>60325</xdr:rowOff>
    </xdr:to>
    <xdr:sp macro="" textlink="">
      <xdr:nvSpPr>
        <xdr:cNvPr id="532" name="楕円 531"/>
        <xdr:cNvSpPr/>
      </xdr:nvSpPr>
      <xdr:spPr>
        <a:xfrm>
          <a:off x="15430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9525</xdr:rowOff>
    </xdr:from>
    <xdr:to xmlns:xdr="http://schemas.openxmlformats.org/drawingml/2006/spreadsheetDrawing">
      <xdr:col>85</xdr:col>
      <xdr:colOff>127000</xdr:colOff>
      <xdr:row>39</xdr:row>
      <xdr:rowOff>26670</xdr:rowOff>
    </xdr:to>
    <xdr:cxnSp macro="">
      <xdr:nvCxnSpPr>
        <xdr:cNvPr id="533" name="直線コネクタ 532"/>
        <xdr:cNvCxnSpPr/>
      </xdr:nvCxnSpPr>
      <xdr:spPr>
        <a:xfrm>
          <a:off x="15481300" y="669607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90170</xdr:rowOff>
    </xdr:from>
    <xdr:to xmlns:xdr="http://schemas.openxmlformats.org/drawingml/2006/spreadsheetDrawing">
      <xdr:col>76</xdr:col>
      <xdr:colOff>165100</xdr:colOff>
      <xdr:row>39</xdr:row>
      <xdr:rowOff>20320</xdr:rowOff>
    </xdr:to>
    <xdr:sp macro="" textlink="">
      <xdr:nvSpPr>
        <xdr:cNvPr id="534" name="楕円 533"/>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140970</xdr:rowOff>
    </xdr:from>
    <xdr:to xmlns:xdr="http://schemas.openxmlformats.org/drawingml/2006/spreadsheetDrawing">
      <xdr:col>81</xdr:col>
      <xdr:colOff>50800</xdr:colOff>
      <xdr:row>39</xdr:row>
      <xdr:rowOff>9525</xdr:rowOff>
    </xdr:to>
    <xdr:cxnSp macro="">
      <xdr:nvCxnSpPr>
        <xdr:cNvPr id="535" name="直線コネクタ 534"/>
        <xdr:cNvCxnSpPr/>
      </xdr:nvCxnSpPr>
      <xdr:spPr>
        <a:xfrm>
          <a:off x="14592300" y="66560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59690</xdr:rowOff>
    </xdr:from>
    <xdr:to xmlns:xdr="http://schemas.openxmlformats.org/drawingml/2006/spreadsheetDrawing">
      <xdr:col>72</xdr:col>
      <xdr:colOff>38100</xdr:colOff>
      <xdr:row>38</xdr:row>
      <xdr:rowOff>161290</xdr:rowOff>
    </xdr:to>
    <xdr:sp macro="" textlink="">
      <xdr:nvSpPr>
        <xdr:cNvPr id="536" name="楕円 535"/>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110490</xdr:rowOff>
    </xdr:from>
    <xdr:to xmlns:xdr="http://schemas.openxmlformats.org/drawingml/2006/spreadsheetDrawing">
      <xdr:col>76</xdr:col>
      <xdr:colOff>114300</xdr:colOff>
      <xdr:row>38</xdr:row>
      <xdr:rowOff>140970</xdr:rowOff>
    </xdr:to>
    <xdr:cxnSp macro="">
      <xdr:nvCxnSpPr>
        <xdr:cNvPr id="537" name="直線コネクタ 536"/>
        <xdr:cNvCxnSpPr/>
      </xdr:nvCxnSpPr>
      <xdr:spPr>
        <a:xfrm>
          <a:off x="13703300" y="66255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21590</xdr:rowOff>
    </xdr:from>
    <xdr:to xmlns:xdr="http://schemas.openxmlformats.org/drawingml/2006/spreadsheetDrawing">
      <xdr:col>67</xdr:col>
      <xdr:colOff>101600</xdr:colOff>
      <xdr:row>38</xdr:row>
      <xdr:rowOff>123190</xdr:rowOff>
    </xdr:to>
    <xdr:sp macro="" textlink="">
      <xdr:nvSpPr>
        <xdr:cNvPr id="538" name="楕円 537"/>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72390</xdr:rowOff>
    </xdr:from>
    <xdr:to xmlns:xdr="http://schemas.openxmlformats.org/drawingml/2006/spreadsheetDrawing">
      <xdr:col>71</xdr:col>
      <xdr:colOff>177800</xdr:colOff>
      <xdr:row>38</xdr:row>
      <xdr:rowOff>110490</xdr:rowOff>
    </xdr:to>
    <xdr:cxnSp macro="">
      <xdr:nvCxnSpPr>
        <xdr:cNvPr id="539" name="直線コネクタ 538"/>
        <xdr:cNvCxnSpPr/>
      </xdr:nvCxnSpPr>
      <xdr:spPr>
        <a:xfrm>
          <a:off x="12814300" y="65874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78740</xdr:rowOff>
    </xdr:from>
    <xdr:ext cx="405130" cy="259080"/>
    <xdr:sp macro="" textlink="">
      <xdr:nvSpPr>
        <xdr:cNvPr id="540" name="n_1aveValue【認定こども園・幼稚園・保育所】&#10;有形固定資産減価償却率"/>
        <xdr:cNvSpPr txBox="1"/>
      </xdr:nvSpPr>
      <xdr:spPr>
        <a:xfrm>
          <a:off x="15266035" y="625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80645</xdr:rowOff>
    </xdr:from>
    <xdr:ext cx="399415" cy="259080"/>
    <xdr:sp macro="" textlink="">
      <xdr:nvSpPr>
        <xdr:cNvPr id="541" name="n_2aveValue【認定こども園・幼稚園・保育所】&#10;有形固定資産減価償却率"/>
        <xdr:cNvSpPr txBox="1"/>
      </xdr:nvSpPr>
      <xdr:spPr>
        <a:xfrm>
          <a:off x="14389735" y="62528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97790</xdr:rowOff>
    </xdr:from>
    <xdr:ext cx="399415" cy="253365"/>
    <xdr:sp macro="" textlink="">
      <xdr:nvSpPr>
        <xdr:cNvPr id="542" name="n_3aveValue【認定こども園・幼稚園・保育所】&#10;有形固定資産減価償却率"/>
        <xdr:cNvSpPr txBox="1"/>
      </xdr:nvSpPr>
      <xdr:spPr>
        <a:xfrm>
          <a:off x="13500735" y="60985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82550</xdr:rowOff>
    </xdr:from>
    <xdr:ext cx="399415" cy="259080"/>
    <xdr:sp macro="" textlink="">
      <xdr:nvSpPr>
        <xdr:cNvPr id="543" name="n_4aveValue【認定こども園・幼稚園・保育所】&#10;有形固定資産減価償却率"/>
        <xdr:cNvSpPr txBox="1"/>
      </xdr:nvSpPr>
      <xdr:spPr>
        <a:xfrm>
          <a:off x="12611735" y="60833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52070</xdr:rowOff>
    </xdr:from>
    <xdr:ext cx="405130" cy="253365"/>
    <xdr:sp macro="" textlink="">
      <xdr:nvSpPr>
        <xdr:cNvPr id="544" name="n_1mainValue【認定こども園・幼稚園・保育所】&#10;有形固定資産減価償却率"/>
        <xdr:cNvSpPr txBox="1"/>
      </xdr:nvSpPr>
      <xdr:spPr>
        <a:xfrm>
          <a:off x="15266035" y="67386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11430</xdr:rowOff>
    </xdr:from>
    <xdr:ext cx="399415" cy="259080"/>
    <xdr:sp macro="" textlink="">
      <xdr:nvSpPr>
        <xdr:cNvPr id="545" name="n_2mainValue【認定こども園・幼稚園・保育所】&#10;有形固定資産減価償却率"/>
        <xdr:cNvSpPr txBox="1"/>
      </xdr:nvSpPr>
      <xdr:spPr>
        <a:xfrm>
          <a:off x="14389735" y="66979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152400</xdr:rowOff>
    </xdr:from>
    <xdr:ext cx="399415" cy="259080"/>
    <xdr:sp macro="" textlink="">
      <xdr:nvSpPr>
        <xdr:cNvPr id="546" name="n_3mainValue【認定こども園・幼稚園・保育所】&#10;有形固定資産減価償却率"/>
        <xdr:cNvSpPr txBox="1"/>
      </xdr:nvSpPr>
      <xdr:spPr>
        <a:xfrm>
          <a:off x="13500735" y="66675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114300</xdr:rowOff>
    </xdr:from>
    <xdr:ext cx="399415" cy="259080"/>
    <xdr:sp macro="" textlink="">
      <xdr:nvSpPr>
        <xdr:cNvPr id="547" name="n_4mainValue【認定こども園・幼稚園・保育所】&#10;有形固定資産減価償却率"/>
        <xdr:cNvSpPr txBox="1"/>
      </xdr:nvSpPr>
      <xdr:spPr>
        <a:xfrm>
          <a:off x="12611735" y="66294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170" cy="225425"/>
    <xdr:sp macro="" textlink="">
      <xdr:nvSpPr>
        <xdr:cNvPr id="556" name="テキスト ボックス 555"/>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8" name="直線コネクタ 5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1645" cy="259080"/>
    <xdr:sp macro="" textlink="">
      <xdr:nvSpPr>
        <xdr:cNvPr id="559" name="テキスト ボックス 558"/>
        <xdr:cNvSpPr txBox="1"/>
      </xdr:nvSpPr>
      <xdr:spPr>
        <a:xfrm>
          <a:off x="17820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0" name="直線コネクタ 5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1645" cy="253365"/>
    <xdr:sp macro="" textlink="">
      <xdr:nvSpPr>
        <xdr:cNvPr id="561" name="テキスト ボックス 560"/>
        <xdr:cNvSpPr txBox="1"/>
      </xdr:nvSpPr>
      <xdr:spPr>
        <a:xfrm>
          <a:off x="17820640" y="671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2" name="直線コネクタ 5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1645" cy="259080"/>
    <xdr:sp macro="" textlink="">
      <xdr:nvSpPr>
        <xdr:cNvPr id="563" name="テキスト ボックス 562"/>
        <xdr:cNvSpPr txBox="1"/>
      </xdr:nvSpPr>
      <xdr:spPr>
        <a:xfrm>
          <a:off x="17820640" y="633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4" name="直線コネクタ 5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1645" cy="259080"/>
    <xdr:sp macro="" textlink="">
      <xdr:nvSpPr>
        <xdr:cNvPr id="565" name="テキスト ボックス 564"/>
        <xdr:cNvSpPr txBox="1"/>
      </xdr:nvSpPr>
      <xdr:spPr>
        <a:xfrm>
          <a:off x="17820640" y="595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6" name="直線コネクタ 5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1645" cy="253365"/>
    <xdr:sp macro="" textlink="">
      <xdr:nvSpPr>
        <xdr:cNvPr id="567" name="テキスト ボックス 566"/>
        <xdr:cNvSpPr txBox="1"/>
      </xdr:nvSpPr>
      <xdr:spPr>
        <a:xfrm>
          <a:off x="17820640" y="557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1645" cy="259080"/>
    <xdr:sp macro="" textlink="">
      <xdr:nvSpPr>
        <xdr:cNvPr id="569" name="テキスト ボックス 568"/>
        <xdr:cNvSpPr txBox="1"/>
      </xdr:nvSpPr>
      <xdr:spPr>
        <a:xfrm>
          <a:off x="17820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106680</xdr:rowOff>
    </xdr:from>
    <xdr:to xmlns:xdr="http://schemas.openxmlformats.org/drawingml/2006/spreadsheetDrawing">
      <xdr:col>116</xdr:col>
      <xdr:colOff>62865</xdr:colOff>
      <xdr:row>42</xdr:row>
      <xdr:rowOff>3810</xdr:rowOff>
    </xdr:to>
    <xdr:cxnSp macro="">
      <xdr:nvCxnSpPr>
        <xdr:cNvPr id="571" name="直線コネクタ 570"/>
        <xdr:cNvCxnSpPr/>
      </xdr:nvCxnSpPr>
      <xdr:spPr>
        <a:xfrm flipV="1">
          <a:off x="22160865" y="576453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7620</xdr:rowOff>
    </xdr:from>
    <xdr:ext cx="469900" cy="253365"/>
    <xdr:sp macro="" textlink="">
      <xdr:nvSpPr>
        <xdr:cNvPr id="572" name="【認定こども園・幼稚園・保育所】&#10;一人当たり面積最小値テキスト"/>
        <xdr:cNvSpPr txBox="1"/>
      </xdr:nvSpPr>
      <xdr:spPr>
        <a:xfrm>
          <a:off x="22199600" y="7208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xdr:rowOff>
    </xdr:from>
    <xdr:to xmlns:xdr="http://schemas.openxmlformats.org/drawingml/2006/spreadsheetDrawing">
      <xdr:col>116</xdr:col>
      <xdr:colOff>152400</xdr:colOff>
      <xdr:row>42</xdr:row>
      <xdr:rowOff>3810</xdr:rowOff>
    </xdr:to>
    <xdr:cxnSp macro="">
      <xdr:nvCxnSpPr>
        <xdr:cNvPr id="573" name="直線コネクタ 572"/>
        <xdr:cNvCxnSpPr/>
      </xdr:nvCxnSpPr>
      <xdr:spPr>
        <a:xfrm>
          <a:off x="22072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53340</xdr:rowOff>
    </xdr:from>
    <xdr:ext cx="469900" cy="253365"/>
    <xdr:sp macro="" textlink="">
      <xdr:nvSpPr>
        <xdr:cNvPr id="574" name="【認定こども園・幼稚園・保育所】&#10;一人当たり面積最大値テキスト"/>
        <xdr:cNvSpPr txBox="1"/>
      </xdr:nvSpPr>
      <xdr:spPr>
        <a:xfrm>
          <a:off x="22199600" y="5539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106680</xdr:rowOff>
    </xdr:from>
    <xdr:to xmlns:xdr="http://schemas.openxmlformats.org/drawingml/2006/spreadsheetDrawing">
      <xdr:col>116</xdr:col>
      <xdr:colOff>152400</xdr:colOff>
      <xdr:row>33</xdr:row>
      <xdr:rowOff>106680</xdr:rowOff>
    </xdr:to>
    <xdr:cxnSp macro="">
      <xdr:nvCxnSpPr>
        <xdr:cNvPr id="575" name="直線コネクタ 574"/>
        <xdr:cNvCxnSpPr/>
      </xdr:nvCxnSpPr>
      <xdr:spPr>
        <a:xfrm>
          <a:off x="22072600" y="576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110490</xdr:rowOff>
    </xdr:from>
    <xdr:ext cx="469900" cy="253365"/>
    <xdr:sp macro="" textlink="">
      <xdr:nvSpPr>
        <xdr:cNvPr id="576" name="【認定こども園・幼稚園・保育所】&#10;一人当たり面積平均値テキスト"/>
        <xdr:cNvSpPr txBox="1"/>
      </xdr:nvSpPr>
      <xdr:spPr>
        <a:xfrm>
          <a:off x="22199600" y="66255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132080</xdr:rowOff>
    </xdr:from>
    <xdr:to xmlns:xdr="http://schemas.openxmlformats.org/drawingml/2006/spreadsheetDrawing">
      <xdr:col>116</xdr:col>
      <xdr:colOff>114300</xdr:colOff>
      <xdr:row>39</xdr:row>
      <xdr:rowOff>62230</xdr:rowOff>
    </xdr:to>
    <xdr:sp macro="" textlink="">
      <xdr:nvSpPr>
        <xdr:cNvPr id="577" name="フローチャート: 判断 576"/>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101600</xdr:rowOff>
    </xdr:from>
    <xdr:to xmlns:xdr="http://schemas.openxmlformats.org/drawingml/2006/spreadsheetDrawing">
      <xdr:col>112</xdr:col>
      <xdr:colOff>38100</xdr:colOff>
      <xdr:row>39</xdr:row>
      <xdr:rowOff>31750</xdr:rowOff>
    </xdr:to>
    <xdr:sp macro="" textlink="">
      <xdr:nvSpPr>
        <xdr:cNvPr id="578" name="フローチャート: 判断 577"/>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101600</xdr:rowOff>
    </xdr:from>
    <xdr:to xmlns:xdr="http://schemas.openxmlformats.org/drawingml/2006/spreadsheetDrawing">
      <xdr:col>107</xdr:col>
      <xdr:colOff>101600</xdr:colOff>
      <xdr:row>39</xdr:row>
      <xdr:rowOff>31750</xdr:rowOff>
    </xdr:to>
    <xdr:sp macro="" textlink="">
      <xdr:nvSpPr>
        <xdr:cNvPr id="579" name="フローチャート: 判断 578"/>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132080</xdr:rowOff>
    </xdr:from>
    <xdr:to xmlns:xdr="http://schemas.openxmlformats.org/drawingml/2006/spreadsheetDrawing">
      <xdr:col>102</xdr:col>
      <xdr:colOff>165100</xdr:colOff>
      <xdr:row>39</xdr:row>
      <xdr:rowOff>62230</xdr:rowOff>
    </xdr:to>
    <xdr:sp macro="" textlink="">
      <xdr:nvSpPr>
        <xdr:cNvPr id="580" name="フローチャート: 判断 579"/>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128270</xdr:rowOff>
    </xdr:from>
    <xdr:to xmlns:xdr="http://schemas.openxmlformats.org/drawingml/2006/spreadsheetDrawing">
      <xdr:col>98</xdr:col>
      <xdr:colOff>38100</xdr:colOff>
      <xdr:row>39</xdr:row>
      <xdr:rowOff>58420</xdr:rowOff>
    </xdr:to>
    <xdr:sp macro="" textlink="">
      <xdr:nvSpPr>
        <xdr:cNvPr id="581" name="フローチャート: 判断 580"/>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55880</xdr:rowOff>
    </xdr:from>
    <xdr:to xmlns:xdr="http://schemas.openxmlformats.org/drawingml/2006/spreadsheetDrawing">
      <xdr:col>116</xdr:col>
      <xdr:colOff>114300</xdr:colOff>
      <xdr:row>33</xdr:row>
      <xdr:rowOff>157480</xdr:rowOff>
    </xdr:to>
    <xdr:sp macro="" textlink="">
      <xdr:nvSpPr>
        <xdr:cNvPr id="587" name="楕円 586"/>
        <xdr:cNvSpPr/>
      </xdr:nvSpPr>
      <xdr:spPr>
        <a:xfrm>
          <a:off x="221107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33</xdr:row>
      <xdr:rowOff>8890</xdr:rowOff>
    </xdr:from>
    <xdr:ext cx="469900" cy="253365"/>
    <xdr:sp macro="" textlink="">
      <xdr:nvSpPr>
        <xdr:cNvPr id="588" name="【認定こども園・幼稚園・保育所】&#10;一人当たり面積該当値テキスト"/>
        <xdr:cNvSpPr txBox="1"/>
      </xdr:nvSpPr>
      <xdr:spPr>
        <a:xfrm>
          <a:off x="22199600" y="5666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78740</xdr:rowOff>
    </xdr:from>
    <xdr:to xmlns:xdr="http://schemas.openxmlformats.org/drawingml/2006/spreadsheetDrawing">
      <xdr:col>112</xdr:col>
      <xdr:colOff>38100</xdr:colOff>
      <xdr:row>34</xdr:row>
      <xdr:rowOff>8890</xdr:rowOff>
    </xdr:to>
    <xdr:sp macro="" textlink="">
      <xdr:nvSpPr>
        <xdr:cNvPr id="589" name="楕円 588"/>
        <xdr:cNvSpPr/>
      </xdr:nvSpPr>
      <xdr:spPr>
        <a:xfrm>
          <a:off x="212725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33</xdr:row>
      <xdr:rowOff>106680</xdr:rowOff>
    </xdr:from>
    <xdr:to xmlns:xdr="http://schemas.openxmlformats.org/drawingml/2006/spreadsheetDrawing">
      <xdr:col>116</xdr:col>
      <xdr:colOff>63500</xdr:colOff>
      <xdr:row>33</xdr:row>
      <xdr:rowOff>129540</xdr:rowOff>
    </xdr:to>
    <xdr:cxnSp macro="">
      <xdr:nvCxnSpPr>
        <xdr:cNvPr id="590" name="直線コネクタ 589"/>
        <xdr:cNvCxnSpPr/>
      </xdr:nvCxnSpPr>
      <xdr:spPr>
        <a:xfrm flipV="1">
          <a:off x="21323300" y="5764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105410</xdr:rowOff>
    </xdr:from>
    <xdr:to xmlns:xdr="http://schemas.openxmlformats.org/drawingml/2006/spreadsheetDrawing">
      <xdr:col>107</xdr:col>
      <xdr:colOff>101600</xdr:colOff>
      <xdr:row>34</xdr:row>
      <xdr:rowOff>35560</xdr:rowOff>
    </xdr:to>
    <xdr:sp macro="" textlink="">
      <xdr:nvSpPr>
        <xdr:cNvPr id="591" name="楕円 590"/>
        <xdr:cNvSpPr/>
      </xdr:nvSpPr>
      <xdr:spPr>
        <a:xfrm>
          <a:off x="20383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129540</xdr:rowOff>
    </xdr:from>
    <xdr:to xmlns:xdr="http://schemas.openxmlformats.org/drawingml/2006/spreadsheetDrawing">
      <xdr:col>111</xdr:col>
      <xdr:colOff>177800</xdr:colOff>
      <xdr:row>33</xdr:row>
      <xdr:rowOff>156210</xdr:rowOff>
    </xdr:to>
    <xdr:cxnSp macro="">
      <xdr:nvCxnSpPr>
        <xdr:cNvPr id="592" name="直線コネクタ 591"/>
        <xdr:cNvCxnSpPr/>
      </xdr:nvCxnSpPr>
      <xdr:spPr>
        <a:xfrm flipV="1">
          <a:off x="20434300" y="57873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33</xdr:row>
      <xdr:rowOff>101600</xdr:rowOff>
    </xdr:from>
    <xdr:to xmlns:xdr="http://schemas.openxmlformats.org/drawingml/2006/spreadsheetDrawing">
      <xdr:col>102</xdr:col>
      <xdr:colOff>165100</xdr:colOff>
      <xdr:row>34</xdr:row>
      <xdr:rowOff>31750</xdr:rowOff>
    </xdr:to>
    <xdr:sp macro="" textlink="">
      <xdr:nvSpPr>
        <xdr:cNvPr id="593" name="楕円 592"/>
        <xdr:cNvSpPr/>
      </xdr:nvSpPr>
      <xdr:spPr>
        <a:xfrm>
          <a:off x="19494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33</xdr:row>
      <xdr:rowOff>152400</xdr:rowOff>
    </xdr:from>
    <xdr:to xmlns:xdr="http://schemas.openxmlformats.org/drawingml/2006/spreadsheetDrawing">
      <xdr:col>107</xdr:col>
      <xdr:colOff>50800</xdr:colOff>
      <xdr:row>33</xdr:row>
      <xdr:rowOff>156210</xdr:rowOff>
    </xdr:to>
    <xdr:cxnSp macro="">
      <xdr:nvCxnSpPr>
        <xdr:cNvPr id="594" name="直線コネクタ 593"/>
        <xdr:cNvCxnSpPr/>
      </xdr:nvCxnSpPr>
      <xdr:spPr>
        <a:xfrm>
          <a:off x="19545300" y="5810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33</xdr:row>
      <xdr:rowOff>116840</xdr:rowOff>
    </xdr:from>
    <xdr:to xmlns:xdr="http://schemas.openxmlformats.org/drawingml/2006/spreadsheetDrawing">
      <xdr:col>98</xdr:col>
      <xdr:colOff>38100</xdr:colOff>
      <xdr:row>34</xdr:row>
      <xdr:rowOff>46990</xdr:rowOff>
    </xdr:to>
    <xdr:sp macro="" textlink="">
      <xdr:nvSpPr>
        <xdr:cNvPr id="595" name="楕円 594"/>
        <xdr:cNvSpPr/>
      </xdr:nvSpPr>
      <xdr:spPr>
        <a:xfrm>
          <a:off x="18605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33</xdr:row>
      <xdr:rowOff>152400</xdr:rowOff>
    </xdr:from>
    <xdr:to xmlns:xdr="http://schemas.openxmlformats.org/drawingml/2006/spreadsheetDrawing">
      <xdr:col>102</xdr:col>
      <xdr:colOff>114300</xdr:colOff>
      <xdr:row>33</xdr:row>
      <xdr:rowOff>167640</xdr:rowOff>
    </xdr:to>
    <xdr:cxnSp macro="">
      <xdr:nvCxnSpPr>
        <xdr:cNvPr id="596" name="直線コネクタ 595"/>
        <xdr:cNvCxnSpPr/>
      </xdr:nvCxnSpPr>
      <xdr:spPr>
        <a:xfrm flipV="1">
          <a:off x="18656300" y="58102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22860</xdr:rowOff>
    </xdr:from>
    <xdr:ext cx="469900" cy="259080"/>
    <xdr:sp macro="" textlink="">
      <xdr:nvSpPr>
        <xdr:cNvPr id="597" name="n_1aveValue【認定こども園・幼稚園・保育所】&#10;一人当たり面積"/>
        <xdr:cNvSpPr txBox="1"/>
      </xdr:nvSpPr>
      <xdr:spPr>
        <a:xfrm>
          <a:off x="2107565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22860</xdr:rowOff>
    </xdr:from>
    <xdr:ext cx="464185" cy="259080"/>
    <xdr:sp macro="" textlink="">
      <xdr:nvSpPr>
        <xdr:cNvPr id="598" name="n_2aveValue【認定こども園・幼稚園・保育所】&#10;一人当たり面積"/>
        <xdr:cNvSpPr txBox="1"/>
      </xdr:nvSpPr>
      <xdr:spPr>
        <a:xfrm>
          <a:off x="20199350" y="67094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53340</xdr:rowOff>
    </xdr:from>
    <xdr:ext cx="464185" cy="253365"/>
    <xdr:sp macro="" textlink="">
      <xdr:nvSpPr>
        <xdr:cNvPr id="599" name="n_3aveValue【認定こども園・幼稚園・保育所】&#10;一人当たり面積"/>
        <xdr:cNvSpPr txBox="1"/>
      </xdr:nvSpPr>
      <xdr:spPr>
        <a:xfrm>
          <a:off x="19310350" y="67398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49530</xdr:rowOff>
    </xdr:from>
    <xdr:ext cx="464185" cy="259080"/>
    <xdr:sp macro="" textlink="">
      <xdr:nvSpPr>
        <xdr:cNvPr id="600" name="n_4aveValue【認定こども園・幼稚園・保育所】&#10;一人当たり面積"/>
        <xdr:cNvSpPr txBox="1"/>
      </xdr:nvSpPr>
      <xdr:spPr>
        <a:xfrm>
          <a:off x="18421350" y="6736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32</xdr:row>
      <xdr:rowOff>25400</xdr:rowOff>
    </xdr:from>
    <xdr:ext cx="469900" cy="259080"/>
    <xdr:sp macro="" textlink="">
      <xdr:nvSpPr>
        <xdr:cNvPr id="601" name="n_1mainValue【認定こども園・幼稚園・保育所】&#10;一人当たり面積"/>
        <xdr:cNvSpPr txBox="1"/>
      </xdr:nvSpPr>
      <xdr:spPr>
        <a:xfrm>
          <a:off x="21075650" y="55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32</xdr:row>
      <xdr:rowOff>52070</xdr:rowOff>
    </xdr:from>
    <xdr:ext cx="464185" cy="253365"/>
    <xdr:sp macro="" textlink="">
      <xdr:nvSpPr>
        <xdr:cNvPr id="602" name="n_2mainValue【認定こども園・幼稚園・保育所】&#10;一人当たり面積"/>
        <xdr:cNvSpPr txBox="1"/>
      </xdr:nvSpPr>
      <xdr:spPr>
        <a:xfrm>
          <a:off x="20199350" y="55384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32</xdr:row>
      <xdr:rowOff>48260</xdr:rowOff>
    </xdr:from>
    <xdr:ext cx="464185" cy="259080"/>
    <xdr:sp macro="" textlink="">
      <xdr:nvSpPr>
        <xdr:cNvPr id="603" name="n_3mainValue【認定こども園・幼稚園・保育所】&#10;一人当たり面積"/>
        <xdr:cNvSpPr txBox="1"/>
      </xdr:nvSpPr>
      <xdr:spPr>
        <a:xfrm>
          <a:off x="19310350" y="5534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32</xdr:row>
      <xdr:rowOff>63500</xdr:rowOff>
    </xdr:from>
    <xdr:ext cx="464185" cy="253365"/>
    <xdr:sp macro="" textlink="">
      <xdr:nvSpPr>
        <xdr:cNvPr id="604" name="n_4mainValue【認定こども園・幼稚園・保育所】&#10;一人当たり面積"/>
        <xdr:cNvSpPr txBox="1"/>
      </xdr:nvSpPr>
      <xdr:spPr>
        <a:xfrm>
          <a:off x="18421350" y="55499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2735" cy="225425"/>
    <xdr:sp macro="" textlink="">
      <xdr:nvSpPr>
        <xdr:cNvPr id="613" name="テキスト ボックス 612"/>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1645" cy="253365"/>
    <xdr:sp macro="" textlink="">
      <xdr:nvSpPr>
        <xdr:cNvPr id="615" name="テキスト ボックス 614"/>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6" name="直線コネクタ 61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617" name="テキスト ボックス 616"/>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8" name="直線コネクタ 61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19" name="テキスト ボックス 61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0" name="直線コネクタ 61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3365"/>
    <xdr:sp macro="" textlink="">
      <xdr:nvSpPr>
        <xdr:cNvPr id="621" name="テキスト ボックス 620"/>
        <xdr:cNvSpPr txBox="1"/>
      </xdr:nvSpPr>
      <xdr:spPr>
        <a:xfrm>
          <a:off x="12042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2" name="直線コネクタ 62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3" name="テキスト ボックス 62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4" name="直線コネクタ 62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5" name="テキスト ボックス 62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6" name="直線コネクタ 6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3365"/>
    <xdr:sp macro="" textlink="">
      <xdr:nvSpPr>
        <xdr:cNvPr id="627" name="テキスト ボックス 626"/>
        <xdr:cNvSpPr txBox="1"/>
      </xdr:nvSpPr>
      <xdr:spPr>
        <a:xfrm>
          <a:off x="12042775" y="9001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114300</xdr:rowOff>
    </xdr:from>
    <xdr:to xmlns:xdr="http://schemas.openxmlformats.org/drawingml/2006/spreadsheetDrawing">
      <xdr:col>85</xdr:col>
      <xdr:colOff>126365</xdr:colOff>
      <xdr:row>62</xdr:row>
      <xdr:rowOff>156210</xdr:rowOff>
    </xdr:to>
    <xdr:cxnSp macro="">
      <xdr:nvCxnSpPr>
        <xdr:cNvPr id="629" name="直線コネクタ 628"/>
        <xdr:cNvCxnSpPr/>
      </xdr:nvCxnSpPr>
      <xdr:spPr>
        <a:xfrm flipV="1">
          <a:off x="16318865" y="954405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160020</xdr:rowOff>
    </xdr:from>
    <xdr:ext cx="405130" cy="259080"/>
    <xdr:sp macro="" textlink="">
      <xdr:nvSpPr>
        <xdr:cNvPr id="630" name="【学校施設】&#10;有形固定資産減価償却率最小値テキスト"/>
        <xdr:cNvSpPr txBox="1"/>
      </xdr:nvSpPr>
      <xdr:spPr>
        <a:xfrm>
          <a:off x="16357600" y="1078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156210</xdr:rowOff>
    </xdr:from>
    <xdr:to xmlns:xdr="http://schemas.openxmlformats.org/drawingml/2006/spreadsheetDrawing">
      <xdr:col>86</xdr:col>
      <xdr:colOff>25400</xdr:colOff>
      <xdr:row>62</xdr:row>
      <xdr:rowOff>156210</xdr:rowOff>
    </xdr:to>
    <xdr:cxnSp macro="">
      <xdr:nvCxnSpPr>
        <xdr:cNvPr id="631" name="直線コネクタ 630"/>
        <xdr:cNvCxnSpPr/>
      </xdr:nvCxnSpPr>
      <xdr:spPr>
        <a:xfrm>
          <a:off x="16230600" y="1078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60960</xdr:rowOff>
    </xdr:from>
    <xdr:ext cx="405130" cy="259080"/>
    <xdr:sp macro="" textlink="">
      <xdr:nvSpPr>
        <xdr:cNvPr id="632" name="【学校施設】&#10;有形固定資産減価償却率最大値テキスト"/>
        <xdr:cNvSpPr txBox="1"/>
      </xdr:nvSpPr>
      <xdr:spPr>
        <a:xfrm>
          <a:off x="163576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114300</xdr:rowOff>
    </xdr:from>
    <xdr:to xmlns:xdr="http://schemas.openxmlformats.org/drawingml/2006/spreadsheetDrawing">
      <xdr:col>86</xdr:col>
      <xdr:colOff>25400</xdr:colOff>
      <xdr:row>55</xdr:row>
      <xdr:rowOff>114300</xdr:rowOff>
    </xdr:to>
    <xdr:cxnSp macro="">
      <xdr:nvCxnSpPr>
        <xdr:cNvPr id="633" name="直線コネクタ 632"/>
        <xdr:cNvCxnSpPr/>
      </xdr:nvCxnSpPr>
      <xdr:spPr>
        <a:xfrm>
          <a:off x="16230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137160</xdr:rowOff>
    </xdr:from>
    <xdr:ext cx="405130" cy="259080"/>
    <xdr:sp macro="" textlink="">
      <xdr:nvSpPr>
        <xdr:cNvPr id="634" name="【学校施設】&#10;有形固定資産減価償却率平均値テキスト"/>
        <xdr:cNvSpPr txBox="1"/>
      </xdr:nvSpPr>
      <xdr:spPr>
        <a:xfrm>
          <a:off x="16357600" y="1008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177800</xdr:colOff>
      <xdr:row>59</xdr:row>
      <xdr:rowOff>88900</xdr:rowOff>
    </xdr:to>
    <xdr:sp macro="" textlink="">
      <xdr:nvSpPr>
        <xdr:cNvPr id="635" name="フローチャート: 判断 634"/>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147320</xdr:rowOff>
    </xdr:from>
    <xdr:to xmlns:xdr="http://schemas.openxmlformats.org/drawingml/2006/spreadsheetDrawing">
      <xdr:col>81</xdr:col>
      <xdr:colOff>101600</xdr:colOff>
      <xdr:row>59</xdr:row>
      <xdr:rowOff>77470</xdr:rowOff>
    </xdr:to>
    <xdr:sp macro="" textlink="">
      <xdr:nvSpPr>
        <xdr:cNvPr id="636" name="フローチャート: 判断 635"/>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113030</xdr:rowOff>
    </xdr:from>
    <xdr:to xmlns:xdr="http://schemas.openxmlformats.org/drawingml/2006/spreadsheetDrawing">
      <xdr:col>76</xdr:col>
      <xdr:colOff>165100</xdr:colOff>
      <xdr:row>59</xdr:row>
      <xdr:rowOff>43180</xdr:rowOff>
    </xdr:to>
    <xdr:sp macro="" textlink="">
      <xdr:nvSpPr>
        <xdr:cNvPr id="637" name="フローチャート: 判断 636"/>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52070</xdr:rowOff>
    </xdr:from>
    <xdr:to xmlns:xdr="http://schemas.openxmlformats.org/drawingml/2006/spreadsheetDrawing">
      <xdr:col>72</xdr:col>
      <xdr:colOff>38100</xdr:colOff>
      <xdr:row>57</xdr:row>
      <xdr:rowOff>153670</xdr:rowOff>
    </xdr:to>
    <xdr:sp macro="" textlink="">
      <xdr:nvSpPr>
        <xdr:cNvPr id="638" name="フローチャート: 判断 637"/>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25400</xdr:rowOff>
    </xdr:from>
    <xdr:to xmlns:xdr="http://schemas.openxmlformats.org/drawingml/2006/spreadsheetDrawing">
      <xdr:col>67</xdr:col>
      <xdr:colOff>101600</xdr:colOff>
      <xdr:row>57</xdr:row>
      <xdr:rowOff>127000</xdr:rowOff>
    </xdr:to>
    <xdr:sp macro="" textlink="">
      <xdr:nvSpPr>
        <xdr:cNvPr id="639" name="フローチャート: 判断 638"/>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3365"/>
    <xdr:sp macro="" textlink="">
      <xdr:nvSpPr>
        <xdr:cNvPr id="640" name="テキスト ボックス 639"/>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3365"/>
    <xdr:sp macro="" textlink="">
      <xdr:nvSpPr>
        <xdr:cNvPr id="641" name="テキスト ボックス 640"/>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3365"/>
    <xdr:sp macro="" textlink="">
      <xdr:nvSpPr>
        <xdr:cNvPr id="642" name="テキスト ボックス 641"/>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3365"/>
    <xdr:sp macro="" textlink="">
      <xdr:nvSpPr>
        <xdr:cNvPr id="643" name="テキスト ボックス 642"/>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3365"/>
    <xdr:sp macro="" textlink="">
      <xdr:nvSpPr>
        <xdr:cNvPr id="644" name="テキスト ボックス 643"/>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105410</xdr:rowOff>
    </xdr:from>
    <xdr:to xmlns:xdr="http://schemas.openxmlformats.org/drawingml/2006/spreadsheetDrawing">
      <xdr:col>85</xdr:col>
      <xdr:colOff>177800</xdr:colOff>
      <xdr:row>59</xdr:row>
      <xdr:rowOff>35560</xdr:rowOff>
    </xdr:to>
    <xdr:sp macro="" textlink="">
      <xdr:nvSpPr>
        <xdr:cNvPr id="645" name="楕円 644"/>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128270</xdr:rowOff>
    </xdr:from>
    <xdr:ext cx="405130" cy="259080"/>
    <xdr:sp macro="" textlink="">
      <xdr:nvSpPr>
        <xdr:cNvPr id="646" name="【学校施設】&#10;有形固定資産減価償却率該当値テキスト"/>
        <xdr:cNvSpPr txBox="1"/>
      </xdr:nvSpPr>
      <xdr:spPr>
        <a:xfrm>
          <a:off x="16357600" y="9900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55880</xdr:rowOff>
    </xdr:from>
    <xdr:to xmlns:xdr="http://schemas.openxmlformats.org/drawingml/2006/spreadsheetDrawing">
      <xdr:col>81</xdr:col>
      <xdr:colOff>101600</xdr:colOff>
      <xdr:row>58</xdr:row>
      <xdr:rowOff>157480</xdr:rowOff>
    </xdr:to>
    <xdr:sp macro="" textlink="">
      <xdr:nvSpPr>
        <xdr:cNvPr id="647" name="楕円 646"/>
        <xdr:cNvSpPr/>
      </xdr:nvSpPr>
      <xdr:spPr>
        <a:xfrm>
          <a:off x="15430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106680</xdr:rowOff>
    </xdr:from>
    <xdr:to xmlns:xdr="http://schemas.openxmlformats.org/drawingml/2006/spreadsheetDrawing">
      <xdr:col>85</xdr:col>
      <xdr:colOff>127000</xdr:colOff>
      <xdr:row>58</xdr:row>
      <xdr:rowOff>156210</xdr:rowOff>
    </xdr:to>
    <xdr:cxnSp macro="">
      <xdr:nvCxnSpPr>
        <xdr:cNvPr id="648" name="直線コネクタ 647"/>
        <xdr:cNvCxnSpPr/>
      </xdr:nvCxnSpPr>
      <xdr:spPr>
        <a:xfrm>
          <a:off x="15481300" y="100507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139700</xdr:rowOff>
    </xdr:from>
    <xdr:to xmlns:xdr="http://schemas.openxmlformats.org/drawingml/2006/spreadsheetDrawing">
      <xdr:col>76</xdr:col>
      <xdr:colOff>165100</xdr:colOff>
      <xdr:row>58</xdr:row>
      <xdr:rowOff>69850</xdr:rowOff>
    </xdr:to>
    <xdr:sp macro="" textlink="">
      <xdr:nvSpPr>
        <xdr:cNvPr id="649" name="楕円 648"/>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19050</xdr:rowOff>
    </xdr:from>
    <xdr:to xmlns:xdr="http://schemas.openxmlformats.org/drawingml/2006/spreadsheetDrawing">
      <xdr:col>81</xdr:col>
      <xdr:colOff>50800</xdr:colOff>
      <xdr:row>58</xdr:row>
      <xdr:rowOff>106680</xdr:rowOff>
    </xdr:to>
    <xdr:cxnSp macro="">
      <xdr:nvCxnSpPr>
        <xdr:cNvPr id="650" name="直線コネクタ 649"/>
        <xdr:cNvCxnSpPr/>
      </xdr:nvCxnSpPr>
      <xdr:spPr>
        <a:xfrm>
          <a:off x="14592300" y="996315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10160</xdr:rowOff>
    </xdr:from>
    <xdr:to xmlns:xdr="http://schemas.openxmlformats.org/drawingml/2006/spreadsheetDrawing">
      <xdr:col>72</xdr:col>
      <xdr:colOff>38100</xdr:colOff>
      <xdr:row>57</xdr:row>
      <xdr:rowOff>111760</xdr:rowOff>
    </xdr:to>
    <xdr:sp macro="" textlink="">
      <xdr:nvSpPr>
        <xdr:cNvPr id="651" name="楕円 650"/>
        <xdr:cNvSpPr/>
      </xdr:nvSpPr>
      <xdr:spPr>
        <a:xfrm>
          <a:off x="13652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60960</xdr:rowOff>
    </xdr:from>
    <xdr:to xmlns:xdr="http://schemas.openxmlformats.org/drawingml/2006/spreadsheetDrawing">
      <xdr:col>76</xdr:col>
      <xdr:colOff>114300</xdr:colOff>
      <xdr:row>58</xdr:row>
      <xdr:rowOff>19050</xdr:rowOff>
    </xdr:to>
    <xdr:cxnSp macro="">
      <xdr:nvCxnSpPr>
        <xdr:cNvPr id="652" name="直線コネクタ 651"/>
        <xdr:cNvCxnSpPr/>
      </xdr:nvCxnSpPr>
      <xdr:spPr>
        <a:xfrm>
          <a:off x="13703300" y="983361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21590</xdr:rowOff>
    </xdr:from>
    <xdr:to xmlns:xdr="http://schemas.openxmlformats.org/drawingml/2006/spreadsheetDrawing">
      <xdr:col>67</xdr:col>
      <xdr:colOff>101600</xdr:colOff>
      <xdr:row>57</xdr:row>
      <xdr:rowOff>123190</xdr:rowOff>
    </xdr:to>
    <xdr:sp macro="" textlink="">
      <xdr:nvSpPr>
        <xdr:cNvPr id="653" name="楕円 652"/>
        <xdr:cNvSpPr/>
      </xdr:nvSpPr>
      <xdr:spPr>
        <a:xfrm>
          <a:off x="12763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60960</xdr:rowOff>
    </xdr:from>
    <xdr:to xmlns:xdr="http://schemas.openxmlformats.org/drawingml/2006/spreadsheetDrawing">
      <xdr:col>71</xdr:col>
      <xdr:colOff>177800</xdr:colOff>
      <xdr:row>57</xdr:row>
      <xdr:rowOff>72390</xdr:rowOff>
    </xdr:to>
    <xdr:cxnSp macro="">
      <xdr:nvCxnSpPr>
        <xdr:cNvPr id="654" name="直線コネクタ 653"/>
        <xdr:cNvCxnSpPr/>
      </xdr:nvCxnSpPr>
      <xdr:spPr>
        <a:xfrm flipV="1">
          <a:off x="12814300" y="98336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68580</xdr:rowOff>
    </xdr:from>
    <xdr:ext cx="405130" cy="259080"/>
    <xdr:sp macro="" textlink="">
      <xdr:nvSpPr>
        <xdr:cNvPr id="655" name="n_1aveValue【学校施設】&#10;有形固定資産減価償却率"/>
        <xdr:cNvSpPr txBox="1"/>
      </xdr:nvSpPr>
      <xdr:spPr>
        <a:xfrm>
          <a:off x="15266035" y="10184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34290</xdr:rowOff>
    </xdr:from>
    <xdr:ext cx="399415" cy="259080"/>
    <xdr:sp macro="" textlink="">
      <xdr:nvSpPr>
        <xdr:cNvPr id="656" name="n_2aveValue【学校施設】&#10;有形固定資産減価償却率"/>
        <xdr:cNvSpPr txBox="1"/>
      </xdr:nvSpPr>
      <xdr:spPr>
        <a:xfrm>
          <a:off x="14389735" y="101498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144780</xdr:rowOff>
    </xdr:from>
    <xdr:ext cx="399415" cy="253365"/>
    <xdr:sp macro="" textlink="">
      <xdr:nvSpPr>
        <xdr:cNvPr id="657" name="n_3aveValue【学校施設】&#10;有形固定資産減価償却率"/>
        <xdr:cNvSpPr txBox="1"/>
      </xdr:nvSpPr>
      <xdr:spPr>
        <a:xfrm>
          <a:off x="13500735" y="99174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118110</xdr:rowOff>
    </xdr:from>
    <xdr:ext cx="399415" cy="259080"/>
    <xdr:sp macro="" textlink="">
      <xdr:nvSpPr>
        <xdr:cNvPr id="658" name="n_4aveValue【学校施設】&#10;有形固定資産減価償却率"/>
        <xdr:cNvSpPr txBox="1"/>
      </xdr:nvSpPr>
      <xdr:spPr>
        <a:xfrm>
          <a:off x="12611735" y="98907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2540</xdr:rowOff>
    </xdr:from>
    <xdr:ext cx="405130" cy="259080"/>
    <xdr:sp macro="" textlink="">
      <xdr:nvSpPr>
        <xdr:cNvPr id="659" name="n_1mainValue【学校施設】&#10;有形固定資産減価償却率"/>
        <xdr:cNvSpPr txBox="1"/>
      </xdr:nvSpPr>
      <xdr:spPr>
        <a:xfrm>
          <a:off x="15266035" y="977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86360</xdr:rowOff>
    </xdr:from>
    <xdr:ext cx="399415" cy="253365"/>
    <xdr:sp macro="" textlink="">
      <xdr:nvSpPr>
        <xdr:cNvPr id="660" name="n_2mainValue【学校施設】&#10;有形固定資産減価償却率"/>
        <xdr:cNvSpPr txBox="1"/>
      </xdr:nvSpPr>
      <xdr:spPr>
        <a:xfrm>
          <a:off x="14389735" y="96875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128270</xdr:rowOff>
    </xdr:from>
    <xdr:ext cx="399415" cy="259080"/>
    <xdr:sp macro="" textlink="">
      <xdr:nvSpPr>
        <xdr:cNvPr id="661" name="n_3mainValue【学校施設】&#10;有形固定資産減価償却率"/>
        <xdr:cNvSpPr txBox="1"/>
      </xdr:nvSpPr>
      <xdr:spPr>
        <a:xfrm>
          <a:off x="13500735" y="95580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139700</xdr:rowOff>
    </xdr:from>
    <xdr:ext cx="399415" cy="259080"/>
    <xdr:sp macro="" textlink="">
      <xdr:nvSpPr>
        <xdr:cNvPr id="662" name="n_4mainValue【学校施設】&#10;有形固定資産減価償却率"/>
        <xdr:cNvSpPr txBox="1"/>
      </xdr:nvSpPr>
      <xdr:spPr>
        <a:xfrm>
          <a:off x="12611735" y="95694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170" cy="225425"/>
    <xdr:sp macro="" textlink="">
      <xdr:nvSpPr>
        <xdr:cNvPr id="671" name="テキスト ボックス 670"/>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2" name="直線コネクタ 67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1645" cy="253365"/>
    <xdr:sp macro="" textlink="">
      <xdr:nvSpPr>
        <xdr:cNvPr id="673" name="テキスト ボックス 672"/>
        <xdr:cNvSpPr txBox="1"/>
      </xdr:nvSpPr>
      <xdr:spPr>
        <a:xfrm>
          <a:off x="17820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74" name="直線コネクタ 673"/>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1645" cy="253365"/>
    <xdr:sp macro="" textlink="">
      <xdr:nvSpPr>
        <xdr:cNvPr id="675" name="テキスト ボックス 674"/>
        <xdr:cNvSpPr txBox="1"/>
      </xdr:nvSpPr>
      <xdr:spPr>
        <a:xfrm>
          <a:off x="17820640" y="107162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6" name="直線コネクタ 67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1645" cy="253365"/>
    <xdr:sp macro="" textlink="">
      <xdr:nvSpPr>
        <xdr:cNvPr id="677" name="テキスト ボックス 676"/>
        <xdr:cNvSpPr txBox="1"/>
      </xdr:nvSpPr>
      <xdr:spPr>
        <a:xfrm>
          <a:off x="17820640" y="1014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78" name="直線コネクタ 677"/>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1645" cy="253365"/>
    <xdr:sp macro="" textlink="">
      <xdr:nvSpPr>
        <xdr:cNvPr id="679" name="テキスト ボックス 678"/>
        <xdr:cNvSpPr txBox="1"/>
      </xdr:nvSpPr>
      <xdr:spPr>
        <a:xfrm>
          <a:off x="17820640" y="95732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0" name="直線コネクタ 6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1645" cy="253365"/>
    <xdr:sp macro="" textlink="">
      <xdr:nvSpPr>
        <xdr:cNvPr id="681" name="テキスト ボックス 680"/>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170815</xdr:rowOff>
    </xdr:from>
    <xdr:to xmlns:xdr="http://schemas.openxmlformats.org/drawingml/2006/spreadsheetDrawing">
      <xdr:col>116</xdr:col>
      <xdr:colOff>62865</xdr:colOff>
      <xdr:row>63</xdr:row>
      <xdr:rowOff>2540</xdr:rowOff>
    </xdr:to>
    <xdr:cxnSp macro="">
      <xdr:nvCxnSpPr>
        <xdr:cNvPr id="683" name="直線コネクタ 682"/>
        <xdr:cNvCxnSpPr/>
      </xdr:nvCxnSpPr>
      <xdr:spPr>
        <a:xfrm flipV="1">
          <a:off x="22160865" y="9600565"/>
          <a:ext cx="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6985</xdr:rowOff>
    </xdr:from>
    <xdr:ext cx="469900" cy="253365"/>
    <xdr:sp macro="" textlink="">
      <xdr:nvSpPr>
        <xdr:cNvPr id="684" name="【学校施設】&#10;一人当たり面積最小値テキスト"/>
        <xdr:cNvSpPr txBox="1"/>
      </xdr:nvSpPr>
      <xdr:spPr>
        <a:xfrm>
          <a:off x="22199600" y="108083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2540</xdr:rowOff>
    </xdr:from>
    <xdr:to xmlns:xdr="http://schemas.openxmlformats.org/drawingml/2006/spreadsheetDrawing">
      <xdr:col>116</xdr:col>
      <xdr:colOff>152400</xdr:colOff>
      <xdr:row>63</xdr:row>
      <xdr:rowOff>2540</xdr:rowOff>
    </xdr:to>
    <xdr:cxnSp macro="">
      <xdr:nvCxnSpPr>
        <xdr:cNvPr id="685" name="直線コネクタ 684"/>
        <xdr:cNvCxnSpPr/>
      </xdr:nvCxnSpPr>
      <xdr:spPr>
        <a:xfrm>
          <a:off x="22072600" y="1080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117475</xdr:rowOff>
    </xdr:from>
    <xdr:ext cx="469900" cy="259080"/>
    <xdr:sp macro="" textlink="">
      <xdr:nvSpPr>
        <xdr:cNvPr id="686" name="【学校施設】&#10;一人当たり面積最大値テキスト"/>
        <xdr:cNvSpPr txBox="1"/>
      </xdr:nvSpPr>
      <xdr:spPr>
        <a:xfrm>
          <a:off x="22199600" y="937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170815</xdr:rowOff>
    </xdr:from>
    <xdr:to xmlns:xdr="http://schemas.openxmlformats.org/drawingml/2006/spreadsheetDrawing">
      <xdr:col>116</xdr:col>
      <xdr:colOff>152400</xdr:colOff>
      <xdr:row>55</xdr:row>
      <xdr:rowOff>170815</xdr:rowOff>
    </xdr:to>
    <xdr:cxnSp macro="">
      <xdr:nvCxnSpPr>
        <xdr:cNvPr id="687" name="直線コネクタ 686"/>
        <xdr:cNvCxnSpPr/>
      </xdr:nvCxnSpPr>
      <xdr:spPr>
        <a:xfrm>
          <a:off x="22072600" y="960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99060</xdr:rowOff>
    </xdr:from>
    <xdr:ext cx="469900" cy="253365"/>
    <xdr:sp macro="" textlink="">
      <xdr:nvSpPr>
        <xdr:cNvPr id="688" name="【学校施設】&#10;一人当たり面積平均値テキスト"/>
        <xdr:cNvSpPr txBox="1"/>
      </xdr:nvSpPr>
      <xdr:spPr>
        <a:xfrm>
          <a:off x="22199600" y="1038606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120650</xdr:rowOff>
    </xdr:from>
    <xdr:to xmlns:xdr="http://schemas.openxmlformats.org/drawingml/2006/spreadsheetDrawing">
      <xdr:col>116</xdr:col>
      <xdr:colOff>114300</xdr:colOff>
      <xdr:row>61</xdr:row>
      <xdr:rowOff>50800</xdr:rowOff>
    </xdr:to>
    <xdr:sp macro="" textlink="">
      <xdr:nvSpPr>
        <xdr:cNvPr id="689" name="フローチャート: 判断 688"/>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121920</xdr:rowOff>
    </xdr:from>
    <xdr:to xmlns:xdr="http://schemas.openxmlformats.org/drawingml/2006/spreadsheetDrawing">
      <xdr:col>112</xdr:col>
      <xdr:colOff>38100</xdr:colOff>
      <xdr:row>61</xdr:row>
      <xdr:rowOff>52070</xdr:rowOff>
    </xdr:to>
    <xdr:sp macro="" textlink="">
      <xdr:nvSpPr>
        <xdr:cNvPr id="690" name="フローチャート: 判断 689"/>
        <xdr:cNvSpPr/>
      </xdr:nvSpPr>
      <xdr:spPr>
        <a:xfrm>
          <a:off x="212725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121285</xdr:rowOff>
    </xdr:from>
    <xdr:to xmlns:xdr="http://schemas.openxmlformats.org/drawingml/2006/spreadsheetDrawing">
      <xdr:col>107</xdr:col>
      <xdr:colOff>101600</xdr:colOff>
      <xdr:row>61</xdr:row>
      <xdr:rowOff>52070</xdr:rowOff>
    </xdr:to>
    <xdr:sp macro="" textlink="">
      <xdr:nvSpPr>
        <xdr:cNvPr id="691" name="フローチャート: 判断 690"/>
        <xdr:cNvSpPr/>
      </xdr:nvSpPr>
      <xdr:spPr>
        <a:xfrm>
          <a:off x="20383500" y="10408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46355</xdr:rowOff>
    </xdr:from>
    <xdr:to xmlns:xdr="http://schemas.openxmlformats.org/drawingml/2006/spreadsheetDrawing">
      <xdr:col>102</xdr:col>
      <xdr:colOff>165100</xdr:colOff>
      <xdr:row>60</xdr:row>
      <xdr:rowOff>147955</xdr:rowOff>
    </xdr:to>
    <xdr:sp macro="" textlink="">
      <xdr:nvSpPr>
        <xdr:cNvPr id="692" name="フローチャート: 判断 691"/>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63500</xdr:rowOff>
    </xdr:from>
    <xdr:to xmlns:xdr="http://schemas.openxmlformats.org/drawingml/2006/spreadsheetDrawing">
      <xdr:col>98</xdr:col>
      <xdr:colOff>38100</xdr:colOff>
      <xdr:row>60</xdr:row>
      <xdr:rowOff>165100</xdr:rowOff>
    </xdr:to>
    <xdr:sp macro="" textlink="">
      <xdr:nvSpPr>
        <xdr:cNvPr id="693" name="フローチャート: 判断 692"/>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3365"/>
    <xdr:sp macro="" textlink="">
      <xdr:nvSpPr>
        <xdr:cNvPr id="694" name="テキスト ボックス 693"/>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3365"/>
    <xdr:sp macro="" textlink="">
      <xdr:nvSpPr>
        <xdr:cNvPr id="695" name="テキスト ボックス 694"/>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3365"/>
    <xdr:sp macro="" textlink="">
      <xdr:nvSpPr>
        <xdr:cNvPr id="696" name="テキスト ボックス 695"/>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3365"/>
    <xdr:sp macro="" textlink="">
      <xdr:nvSpPr>
        <xdr:cNvPr id="697" name="テキスト ボックス 696"/>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3365"/>
    <xdr:sp macro="" textlink="">
      <xdr:nvSpPr>
        <xdr:cNvPr id="698" name="テキスト ボックス 697"/>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157480</xdr:rowOff>
    </xdr:from>
    <xdr:to xmlns:xdr="http://schemas.openxmlformats.org/drawingml/2006/spreadsheetDrawing">
      <xdr:col>116</xdr:col>
      <xdr:colOff>114300</xdr:colOff>
      <xdr:row>60</xdr:row>
      <xdr:rowOff>87630</xdr:rowOff>
    </xdr:to>
    <xdr:sp macro="" textlink="">
      <xdr:nvSpPr>
        <xdr:cNvPr id="699" name="楕円 698"/>
        <xdr:cNvSpPr/>
      </xdr:nvSpPr>
      <xdr:spPr>
        <a:xfrm>
          <a:off x="221107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8890</xdr:rowOff>
    </xdr:from>
    <xdr:ext cx="469900" cy="253365"/>
    <xdr:sp macro="" textlink="">
      <xdr:nvSpPr>
        <xdr:cNvPr id="700" name="【学校施設】&#10;一人当たり面積該当値テキスト"/>
        <xdr:cNvSpPr txBox="1"/>
      </xdr:nvSpPr>
      <xdr:spPr>
        <a:xfrm>
          <a:off x="22199600" y="101244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1270</xdr:rowOff>
    </xdr:from>
    <xdr:to xmlns:xdr="http://schemas.openxmlformats.org/drawingml/2006/spreadsheetDrawing">
      <xdr:col>112</xdr:col>
      <xdr:colOff>38100</xdr:colOff>
      <xdr:row>60</xdr:row>
      <xdr:rowOff>102870</xdr:rowOff>
    </xdr:to>
    <xdr:sp macro="" textlink="">
      <xdr:nvSpPr>
        <xdr:cNvPr id="701" name="楕円 700"/>
        <xdr:cNvSpPr/>
      </xdr:nvSpPr>
      <xdr:spPr>
        <a:xfrm>
          <a:off x="21272500" y="102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36830</xdr:rowOff>
    </xdr:from>
    <xdr:to xmlns:xdr="http://schemas.openxmlformats.org/drawingml/2006/spreadsheetDrawing">
      <xdr:col>116</xdr:col>
      <xdr:colOff>63500</xdr:colOff>
      <xdr:row>60</xdr:row>
      <xdr:rowOff>52070</xdr:rowOff>
    </xdr:to>
    <xdr:cxnSp macro="">
      <xdr:nvCxnSpPr>
        <xdr:cNvPr id="702" name="直線コネクタ 701"/>
        <xdr:cNvCxnSpPr/>
      </xdr:nvCxnSpPr>
      <xdr:spPr>
        <a:xfrm flipV="1">
          <a:off x="21323300" y="103238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14605</xdr:rowOff>
    </xdr:from>
    <xdr:to xmlns:xdr="http://schemas.openxmlformats.org/drawingml/2006/spreadsheetDrawing">
      <xdr:col>107</xdr:col>
      <xdr:colOff>101600</xdr:colOff>
      <xdr:row>60</xdr:row>
      <xdr:rowOff>116205</xdr:rowOff>
    </xdr:to>
    <xdr:sp macro="" textlink="">
      <xdr:nvSpPr>
        <xdr:cNvPr id="703" name="楕円 702"/>
        <xdr:cNvSpPr/>
      </xdr:nvSpPr>
      <xdr:spPr>
        <a:xfrm>
          <a:off x="203835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52070</xdr:rowOff>
    </xdr:from>
    <xdr:to xmlns:xdr="http://schemas.openxmlformats.org/drawingml/2006/spreadsheetDrawing">
      <xdr:col>111</xdr:col>
      <xdr:colOff>177800</xdr:colOff>
      <xdr:row>60</xdr:row>
      <xdr:rowOff>65405</xdr:rowOff>
    </xdr:to>
    <xdr:cxnSp macro="">
      <xdr:nvCxnSpPr>
        <xdr:cNvPr id="704" name="直線コネクタ 703"/>
        <xdr:cNvCxnSpPr/>
      </xdr:nvCxnSpPr>
      <xdr:spPr>
        <a:xfrm flipV="1">
          <a:off x="20434300" y="103390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29845</xdr:rowOff>
    </xdr:from>
    <xdr:to xmlns:xdr="http://schemas.openxmlformats.org/drawingml/2006/spreadsheetDrawing">
      <xdr:col>102</xdr:col>
      <xdr:colOff>165100</xdr:colOff>
      <xdr:row>60</xdr:row>
      <xdr:rowOff>132080</xdr:rowOff>
    </xdr:to>
    <xdr:sp macro="" textlink="">
      <xdr:nvSpPr>
        <xdr:cNvPr id="705" name="楕円 704"/>
        <xdr:cNvSpPr/>
      </xdr:nvSpPr>
      <xdr:spPr>
        <a:xfrm>
          <a:off x="194945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65405</xdr:rowOff>
    </xdr:from>
    <xdr:to xmlns:xdr="http://schemas.openxmlformats.org/drawingml/2006/spreadsheetDrawing">
      <xdr:col>107</xdr:col>
      <xdr:colOff>50800</xdr:colOff>
      <xdr:row>60</xdr:row>
      <xdr:rowOff>80645</xdr:rowOff>
    </xdr:to>
    <xdr:cxnSp macro="">
      <xdr:nvCxnSpPr>
        <xdr:cNvPr id="706" name="直線コネクタ 705"/>
        <xdr:cNvCxnSpPr/>
      </xdr:nvCxnSpPr>
      <xdr:spPr>
        <a:xfrm flipV="1">
          <a:off x="19545300" y="103524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42545</xdr:rowOff>
    </xdr:from>
    <xdr:to xmlns:xdr="http://schemas.openxmlformats.org/drawingml/2006/spreadsheetDrawing">
      <xdr:col>98</xdr:col>
      <xdr:colOff>38100</xdr:colOff>
      <xdr:row>60</xdr:row>
      <xdr:rowOff>144145</xdr:rowOff>
    </xdr:to>
    <xdr:sp macro="" textlink="">
      <xdr:nvSpPr>
        <xdr:cNvPr id="707" name="楕円 706"/>
        <xdr:cNvSpPr/>
      </xdr:nvSpPr>
      <xdr:spPr>
        <a:xfrm>
          <a:off x="18605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80645</xdr:rowOff>
    </xdr:from>
    <xdr:to xmlns:xdr="http://schemas.openxmlformats.org/drawingml/2006/spreadsheetDrawing">
      <xdr:col>102</xdr:col>
      <xdr:colOff>114300</xdr:colOff>
      <xdr:row>60</xdr:row>
      <xdr:rowOff>93345</xdr:rowOff>
    </xdr:to>
    <xdr:cxnSp macro="">
      <xdr:nvCxnSpPr>
        <xdr:cNvPr id="708" name="直線コネクタ 707"/>
        <xdr:cNvCxnSpPr/>
      </xdr:nvCxnSpPr>
      <xdr:spPr>
        <a:xfrm flipV="1">
          <a:off x="18656300" y="103676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43180</xdr:rowOff>
    </xdr:from>
    <xdr:ext cx="469900" cy="253365"/>
    <xdr:sp macro="" textlink="">
      <xdr:nvSpPr>
        <xdr:cNvPr id="709" name="n_1aveValue【学校施設】&#10;一人当たり面積"/>
        <xdr:cNvSpPr txBox="1"/>
      </xdr:nvSpPr>
      <xdr:spPr>
        <a:xfrm>
          <a:off x="21075650" y="10501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42545</xdr:rowOff>
    </xdr:from>
    <xdr:ext cx="464185" cy="253365"/>
    <xdr:sp macro="" textlink="">
      <xdr:nvSpPr>
        <xdr:cNvPr id="710" name="n_2aveValue【学校施設】&#10;一人当たり面積"/>
        <xdr:cNvSpPr txBox="1"/>
      </xdr:nvSpPr>
      <xdr:spPr>
        <a:xfrm>
          <a:off x="20199350" y="105009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139065</xdr:rowOff>
    </xdr:from>
    <xdr:ext cx="464185" cy="259080"/>
    <xdr:sp macro="" textlink="">
      <xdr:nvSpPr>
        <xdr:cNvPr id="711" name="n_3aveValue【学校施設】&#10;一人当たり面積"/>
        <xdr:cNvSpPr txBox="1"/>
      </xdr:nvSpPr>
      <xdr:spPr>
        <a:xfrm>
          <a:off x="19310350" y="104260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156210</xdr:rowOff>
    </xdr:from>
    <xdr:ext cx="464185" cy="253365"/>
    <xdr:sp macro="" textlink="">
      <xdr:nvSpPr>
        <xdr:cNvPr id="712" name="n_4aveValue【学校施設】&#10;一人当たり面積"/>
        <xdr:cNvSpPr txBox="1"/>
      </xdr:nvSpPr>
      <xdr:spPr>
        <a:xfrm>
          <a:off x="18421350" y="104432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119380</xdr:rowOff>
    </xdr:from>
    <xdr:ext cx="469900" cy="259080"/>
    <xdr:sp macro="" textlink="">
      <xdr:nvSpPr>
        <xdr:cNvPr id="713" name="n_1mainValue【学校施設】&#10;一人当たり面積"/>
        <xdr:cNvSpPr txBox="1"/>
      </xdr:nvSpPr>
      <xdr:spPr>
        <a:xfrm>
          <a:off x="21075650" y="10063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132715</xdr:rowOff>
    </xdr:from>
    <xdr:ext cx="464185" cy="253365"/>
    <xdr:sp macro="" textlink="">
      <xdr:nvSpPr>
        <xdr:cNvPr id="714" name="n_2mainValue【学校施設】&#10;一人当たり面積"/>
        <xdr:cNvSpPr txBox="1"/>
      </xdr:nvSpPr>
      <xdr:spPr>
        <a:xfrm>
          <a:off x="20199350" y="100768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147955</xdr:rowOff>
    </xdr:from>
    <xdr:ext cx="464185" cy="258445"/>
    <xdr:sp macro="" textlink="">
      <xdr:nvSpPr>
        <xdr:cNvPr id="715" name="n_3mainValue【学校施設】&#10;一人当たり面積"/>
        <xdr:cNvSpPr txBox="1"/>
      </xdr:nvSpPr>
      <xdr:spPr>
        <a:xfrm>
          <a:off x="19310350" y="1009205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160655</xdr:rowOff>
    </xdr:from>
    <xdr:ext cx="464185" cy="259080"/>
    <xdr:sp macro="" textlink="">
      <xdr:nvSpPr>
        <xdr:cNvPr id="716" name="n_4mainValue【学校施設】&#10;一人当たり面積"/>
        <xdr:cNvSpPr txBox="1"/>
      </xdr:nvSpPr>
      <xdr:spPr>
        <a:xfrm>
          <a:off x="18421350" y="101047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2735" cy="219710"/>
    <xdr:sp macro="" textlink="">
      <xdr:nvSpPr>
        <xdr:cNvPr id="725" name="テキスト ボックス 724"/>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6" name="直線コネクタ 7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1645" cy="259080"/>
    <xdr:sp macro="" textlink="">
      <xdr:nvSpPr>
        <xdr:cNvPr id="727" name="テキスト ボックス 726"/>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28" name="直線コネクタ 72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1645" cy="253365"/>
    <xdr:sp macro="" textlink="">
      <xdr:nvSpPr>
        <xdr:cNvPr id="729" name="テキスト ボックス 728"/>
        <xdr:cNvSpPr txBox="1"/>
      </xdr:nvSpPr>
      <xdr:spPr>
        <a:xfrm>
          <a:off x="11978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0" name="直線コネクタ 72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1" name="テキスト ボックス 73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2" name="直線コネクタ 73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3" name="テキスト ボックス 73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4" name="直線コネクタ 73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3365"/>
    <xdr:sp macro="" textlink="">
      <xdr:nvSpPr>
        <xdr:cNvPr id="735" name="テキスト ボックス 734"/>
        <xdr:cNvSpPr txBox="1"/>
      </xdr:nvSpPr>
      <xdr:spPr>
        <a:xfrm>
          <a:off x="12042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36" name="直線コネクタ 73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37" name="テキスト ボックス 73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8" name="直線コネクタ 73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3375" cy="259080"/>
    <xdr:sp macro="" textlink="">
      <xdr:nvSpPr>
        <xdr:cNvPr id="739" name="テキスト ボックス 738"/>
        <xdr:cNvSpPr txBox="1"/>
      </xdr:nvSpPr>
      <xdr:spPr>
        <a:xfrm>
          <a:off x="12106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93345</xdr:rowOff>
    </xdr:from>
    <xdr:to xmlns:xdr="http://schemas.openxmlformats.org/drawingml/2006/spreadsheetDrawing">
      <xdr:col>85</xdr:col>
      <xdr:colOff>126365</xdr:colOff>
      <xdr:row>86</xdr:row>
      <xdr:rowOff>114300</xdr:rowOff>
    </xdr:to>
    <xdr:cxnSp macro="">
      <xdr:nvCxnSpPr>
        <xdr:cNvPr id="741" name="直線コネクタ 740"/>
        <xdr:cNvCxnSpPr/>
      </xdr:nvCxnSpPr>
      <xdr:spPr>
        <a:xfrm flipV="1">
          <a:off x="16318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2"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3" name="直線コネクタ 74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40640</xdr:rowOff>
    </xdr:from>
    <xdr:ext cx="405130" cy="253365"/>
    <xdr:sp macro="" textlink="">
      <xdr:nvSpPr>
        <xdr:cNvPr id="744" name="【児童館】&#10;有形固定資産減価償却率最大値テキスト"/>
        <xdr:cNvSpPr txBox="1"/>
      </xdr:nvSpPr>
      <xdr:spPr>
        <a:xfrm>
          <a:off x="16357600" y="132422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93345</xdr:rowOff>
    </xdr:from>
    <xdr:to xmlns:xdr="http://schemas.openxmlformats.org/drawingml/2006/spreadsheetDrawing">
      <xdr:col>86</xdr:col>
      <xdr:colOff>25400</xdr:colOff>
      <xdr:row>78</xdr:row>
      <xdr:rowOff>93345</xdr:rowOff>
    </xdr:to>
    <xdr:cxnSp macro="">
      <xdr:nvCxnSpPr>
        <xdr:cNvPr id="745" name="直線コネクタ 744"/>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0</xdr:rowOff>
    </xdr:from>
    <xdr:ext cx="405130" cy="259080"/>
    <xdr:sp macro="" textlink="">
      <xdr:nvSpPr>
        <xdr:cNvPr id="746" name="【児童館】&#10;有形固定資産減価償却率平均値テキスト"/>
        <xdr:cNvSpPr txBox="1"/>
      </xdr:nvSpPr>
      <xdr:spPr>
        <a:xfrm>
          <a:off x="16357600" y="14230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21590</xdr:rowOff>
    </xdr:from>
    <xdr:to xmlns:xdr="http://schemas.openxmlformats.org/drawingml/2006/spreadsheetDrawing">
      <xdr:col>85</xdr:col>
      <xdr:colOff>177800</xdr:colOff>
      <xdr:row>83</xdr:row>
      <xdr:rowOff>123190</xdr:rowOff>
    </xdr:to>
    <xdr:sp macro="" textlink="">
      <xdr:nvSpPr>
        <xdr:cNvPr id="747" name="フローチャート: 判断 746"/>
        <xdr:cNvSpPr/>
      </xdr:nvSpPr>
      <xdr:spPr>
        <a:xfrm>
          <a:off x="162687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17780</xdr:rowOff>
    </xdr:from>
    <xdr:to xmlns:xdr="http://schemas.openxmlformats.org/drawingml/2006/spreadsheetDrawing">
      <xdr:col>81</xdr:col>
      <xdr:colOff>101600</xdr:colOff>
      <xdr:row>83</xdr:row>
      <xdr:rowOff>119380</xdr:rowOff>
    </xdr:to>
    <xdr:sp macro="" textlink="">
      <xdr:nvSpPr>
        <xdr:cNvPr id="748" name="フローチャート: 判断 747"/>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2540</xdr:rowOff>
    </xdr:from>
    <xdr:to xmlns:xdr="http://schemas.openxmlformats.org/drawingml/2006/spreadsheetDrawing">
      <xdr:col>76</xdr:col>
      <xdr:colOff>165100</xdr:colOff>
      <xdr:row>83</xdr:row>
      <xdr:rowOff>104140</xdr:rowOff>
    </xdr:to>
    <xdr:sp macro="" textlink="">
      <xdr:nvSpPr>
        <xdr:cNvPr id="749" name="フローチャート: 判断 748"/>
        <xdr:cNvSpPr/>
      </xdr:nvSpPr>
      <xdr:spPr>
        <a:xfrm>
          <a:off x="145415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114935</xdr:rowOff>
    </xdr:from>
    <xdr:to xmlns:xdr="http://schemas.openxmlformats.org/drawingml/2006/spreadsheetDrawing">
      <xdr:col>72</xdr:col>
      <xdr:colOff>38100</xdr:colOff>
      <xdr:row>82</xdr:row>
      <xdr:rowOff>45085</xdr:rowOff>
    </xdr:to>
    <xdr:sp macro="" textlink="">
      <xdr:nvSpPr>
        <xdr:cNvPr id="750" name="フローチャート: 判断 749"/>
        <xdr:cNvSpPr/>
      </xdr:nvSpPr>
      <xdr:spPr>
        <a:xfrm>
          <a:off x="13652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71120</xdr:rowOff>
    </xdr:from>
    <xdr:to xmlns:xdr="http://schemas.openxmlformats.org/drawingml/2006/spreadsheetDrawing">
      <xdr:col>67</xdr:col>
      <xdr:colOff>101600</xdr:colOff>
      <xdr:row>82</xdr:row>
      <xdr:rowOff>1270</xdr:rowOff>
    </xdr:to>
    <xdr:sp macro="" textlink="">
      <xdr:nvSpPr>
        <xdr:cNvPr id="751" name="フローチャート: 判断 750"/>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2" name="テキスト ボックス 7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3" name="テキスト ボックス 7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4" name="テキスト ボックス 7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5" name="テキスト ボックス 7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6" name="テキスト ボックス 7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59690</xdr:rowOff>
    </xdr:from>
    <xdr:to xmlns:xdr="http://schemas.openxmlformats.org/drawingml/2006/spreadsheetDrawing">
      <xdr:col>85</xdr:col>
      <xdr:colOff>177800</xdr:colOff>
      <xdr:row>80</xdr:row>
      <xdr:rowOff>161290</xdr:rowOff>
    </xdr:to>
    <xdr:sp macro="" textlink="">
      <xdr:nvSpPr>
        <xdr:cNvPr id="757" name="楕円 756"/>
        <xdr:cNvSpPr/>
      </xdr:nvSpPr>
      <xdr:spPr>
        <a:xfrm>
          <a:off x="16268700" y="137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82550</xdr:rowOff>
    </xdr:from>
    <xdr:ext cx="405130" cy="259080"/>
    <xdr:sp macro="" textlink="">
      <xdr:nvSpPr>
        <xdr:cNvPr id="758" name="【児童館】&#10;有形固定資産減価償却率該当値テキスト"/>
        <xdr:cNvSpPr txBox="1"/>
      </xdr:nvSpPr>
      <xdr:spPr>
        <a:xfrm>
          <a:off x="16357600" y="1362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15875</xdr:rowOff>
    </xdr:from>
    <xdr:to xmlns:xdr="http://schemas.openxmlformats.org/drawingml/2006/spreadsheetDrawing">
      <xdr:col>81</xdr:col>
      <xdr:colOff>101600</xdr:colOff>
      <xdr:row>80</xdr:row>
      <xdr:rowOff>117475</xdr:rowOff>
    </xdr:to>
    <xdr:sp macro="" textlink="">
      <xdr:nvSpPr>
        <xdr:cNvPr id="759" name="楕円 758"/>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66675</xdr:rowOff>
    </xdr:from>
    <xdr:to xmlns:xdr="http://schemas.openxmlformats.org/drawingml/2006/spreadsheetDrawing">
      <xdr:col>85</xdr:col>
      <xdr:colOff>127000</xdr:colOff>
      <xdr:row>80</xdr:row>
      <xdr:rowOff>110490</xdr:rowOff>
    </xdr:to>
    <xdr:cxnSp macro="">
      <xdr:nvCxnSpPr>
        <xdr:cNvPr id="760" name="直線コネクタ 759"/>
        <xdr:cNvCxnSpPr/>
      </xdr:nvCxnSpPr>
      <xdr:spPr>
        <a:xfrm>
          <a:off x="15481300" y="1378267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137795</xdr:rowOff>
    </xdr:from>
    <xdr:to xmlns:xdr="http://schemas.openxmlformats.org/drawingml/2006/spreadsheetDrawing">
      <xdr:col>76</xdr:col>
      <xdr:colOff>165100</xdr:colOff>
      <xdr:row>80</xdr:row>
      <xdr:rowOff>67945</xdr:rowOff>
    </xdr:to>
    <xdr:sp macro="" textlink="">
      <xdr:nvSpPr>
        <xdr:cNvPr id="761" name="楕円 760"/>
        <xdr:cNvSpPr/>
      </xdr:nvSpPr>
      <xdr:spPr>
        <a:xfrm>
          <a:off x="14541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17780</xdr:rowOff>
    </xdr:from>
    <xdr:to xmlns:xdr="http://schemas.openxmlformats.org/drawingml/2006/spreadsheetDrawing">
      <xdr:col>81</xdr:col>
      <xdr:colOff>50800</xdr:colOff>
      <xdr:row>80</xdr:row>
      <xdr:rowOff>66675</xdr:rowOff>
    </xdr:to>
    <xdr:cxnSp macro="">
      <xdr:nvCxnSpPr>
        <xdr:cNvPr id="762" name="直線コネクタ 761"/>
        <xdr:cNvCxnSpPr/>
      </xdr:nvCxnSpPr>
      <xdr:spPr>
        <a:xfrm>
          <a:off x="14592300" y="137337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53975</xdr:rowOff>
    </xdr:from>
    <xdr:to xmlns:xdr="http://schemas.openxmlformats.org/drawingml/2006/spreadsheetDrawing">
      <xdr:col>72</xdr:col>
      <xdr:colOff>38100</xdr:colOff>
      <xdr:row>79</xdr:row>
      <xdr:rowOff>155575</xdr:rowOff>
    </xdr:to>
    <xdr:sp macro="" textlink="">
      <xdr:nvSpPr>
        <xdr:cNvPr id="763" name="楕円 762"/>
        <xdr:cNvSpPr/>
      </xdr:nvSpPr>
      <xdr:spPr>
        <a:xfrm>
          <a:off x="13652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104775</xdr:rowOff>
    </xdr:from>
    <xdr:to xmlns:xdr="http://schemas.openxmlformats.org/drawingml/2006/spreadsheetDrawing">
      <xdr:col>76</xdr:col>
      <xdr:colOff>114300</xdr:colOff>
      <xdr:row>80</xdr:row>
      <xdr:rowOff>17780</xdr:rowOff>
    </xdr:to>
    <xdr:cxnSp macro="">
      <xdr:nvCxnSpPr>
        <xdr:cNvPr id="764" name="直線コネクタ 763"/>
        <xdr:cNvCxnSpPr/>
      </xdr:nvCxnSpPr>
      <xdr:spPr>
        <a:xfrm>
          <a:off x="13703300" y="1364932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84455</xdr:rowOff>
    </xdr:from>
    <xdr:to xmlns:xdr="http://schemas.openxmlformats.org/drawingml/2006/spreadsheetDrawing">
      <xdr:col>67</xdr:col>
      <xdr:colOff>101600</xdr:colOff>
      <xdr:row>80</xdr:row>
      <xdr:rowOff>14605</xdr:rowOff>
    </xdr:to>
    <xdr:sp macro="" textlink="">
      <xdr:nvSpPr>
        <xdr:cNvPr id="765" name="楕円 764"/>
        <xdr:cNvSpPr/>
      </xdr:nvSpPr>
      <xdr:spPr>
        <a:xfrm>
          <a:off x="12763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104775</xdr:rowOff>
    </xdr:from>
    <xdr:to xmlns:xdr="http://schemas.openxmlformats.org/drawingml/2006/spreadsheetDrawing">
      <xdr:col>71</xdr:col>
      <xdr:colOff>177800</xdr:colOff>
      <xdr:row>79</xdr:row>
      <xdr:rowOff>135255</xdr:rowOff>
    </xdr:to>
    <xdr:cxnSp macro="">
      <xdr:nvCxnSpPr>
        <xdr:cNvPr id="766" name="直線コネクタ 765"/>
        <xdr:cNvCxnSpPr/>
      </xdr:nvCxnSpPr>
      <xdr:spPr>
        <a:xfrm flipV="1">
          <a:off x="12814300" y="136493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110490</xdr:rowOff>
    </xdr:from>
    <xdr:ext cx="405130" cy="253365"/>
    <xdr:sp macro="" textlink="">
      <xdr:nvSpPr>
        <xdr:cNvPr id="767" name="n_1aveValue【児童館】&#10;有形固定資産減価償却率"/>
        <xdr:cNvSpPr txBox="1"/>
      </xdr:nvSpPr>
      <xdr:spPr>
        <a:xfrm>
          <a:off x="15266035" y="143408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95250</xdr:rowOff>
    </xdr:from>
    <xdr:ext cx="399415" cy="259080"/>
    <xdr:sp macro="" textlink="">
      <xdr:nvSpPr>
        <xdr:cNvPr id="768" name="n_2aveValue【児童館】&#10;有形固定資産減価償却率"/>
        <xdr:cNvSpPr txBox="1"/>
      </xdr:nvSpPr>
      <xdr:spPr>
        <a:xfrm>
          <a:off x="14389735" y="143256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36195</xdr:rowOff>
    </xdr:from>
    <xdr:ext cx="399415" cy="259080"/>
    <xdr:sp macro="" textlink="">
      <xdr:nvSpPr>
        <xdr:cNvPr id="769" name="n_3aveValue【児童館】&#10;有形固定資産減価償却率"/>
        <xdr:cNvSpPr txBox="1"/>
      </xdr:nvSpPr>
      <xdr:spPr>
        <a:xfrm>
          <a:off x="13500735" y="140950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163830</xdr:rowOff>
    </xdr:from>
    <xdr:ext cx="399415" cy="259080"/>
    <xdr:sp macro="" textlink="">
      <xdr:nvSpPr>
        <xdr:cNvPr id="770" name="n_4aveValue【児童館】&#10;有形固定資産減価償却率"/>
        <xdr:cNvSpPr txBox="1"/>
      </xdr:nvSpPr>
      <xdr:spPr>
        <a:xfrm>
          <a:off x="12611735" y="140512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133985</xdr:rowOff>
    </xdr:from>
    <xdr:ext cx="405130" cy="253365"/>
    <xdr:sp macro="" textlink="">
      <xdr:nvSpPr>
        <xdr:cNvPr id="771" name="n_1mainValue【児童館】&#10;有形固定資産減価償却率"/>
        <xdr:cNvSpPr txBox="1"/>
      </xdr:nvSpPr>
      <xdr:spPr>
        <a:xfrm>
          <a:off x="15266035" y="135070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84455</xdr:rowOff>
    </xdr:from>
    <xdr:ext cx="399415" cy="259080"/>
    <xdr:sp macro="" textlink="">
      <xdr:nvSpPr>
        <xdr:cNvPr id="772" name="n_2mainValue【児童館】&#10;有形固定資産減価償却率"/>
        <xdr:cNvSpPr txBox="1"/>
      </xdr:nvSpPr>
      <xdr:spPr>
        <a:xfrm>
          <a:off x="14389735" y="134575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635</xdr:rowOff>
    </xdr:from>
    <xdr:ext cx="399415" cy="259080"/>
    <xdr:sp macro="" textlink="">
      <xdr:nvSpPr>
        <xdr:cNvPr id="773" name="n_3mainValue【児童館】&#10;有形固定資産減価償却率"/>
        <xdr:cNvSpPr txBox="1"/>
      </xdr:nvSpPr>
      <xdr:spPr>
        <a:xfrm>
          <a:off x="13500735" y="133737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31115</xdr:rowOff>
    </xdr:from>
    <xdr:ext cx="399415" cy="253365"/>
    <xdr:sp macro="" textlink="">
      <xdr:nvSpPr>
        <xdr:cNvPr id="774" name="n_4mainValue【児童館】&#10;有形固定資産減価償却率"/>
        <xdr:cNvSpPr txBox="1"/>
      </xdr:nvSpPr>
      <xdr:spPr>
        <a:xfrm>
          <a:off x="12611735" y="134042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170" cy="219710"/>
    <xdr:sp macro="" textlink="">
      <xdr:nvSpPr>
        <xdr:cNvPr id="783" name="テキスト ボックス 782"/>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4" name="直線コネクタ 7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5" name="直線コネクタ 78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1645" cy="259080"/>
    <xdr:sp macro="" textlink="">
      <xdr:nvSpPr>
        <xdr:cNvPr id="786" name="テキスト ボックス 785"/>
        <xdr:cNvSpPr txBox="1"/>
      </xdr:nvSpPr>
      <xdr:spPr>
        <a:xfrm>
          <a:off x="17820640" y="1477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7" name="直線コネクタ 78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1645" cy="253365"/>
    <xdr:sp macro="" textlink="">
      <xdr:nvSpPr>
        <xdr:cNvPr id="788" name="テキスト ボックス 787"/>
        <xdr:cNvSpPr txBox="1"/>
      </xdr:nvSpPr>
      <xdr:spPr>
        <a:xfrm>
          <a:off x="17820640" y="14444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9" name="直線コネクタ 78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1645" cy="259080"/>
    <xdr:sp macro="" textlink="">
      <xdr:nvSpPr>
        <xdr:cNvPr id="790" name="テキスト ボックス 789"/>
        <xdr:cNvSpPr txBox="1"/>
      </xdr:nvSpPr>
      <xdr:spPr>
        <a:xfrm>
          <a:off x="17820640" y="14117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1" name="直線コネクタ 79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1645" cy="253365"/>
    <xdr:sp macro="" textlink="">
      <xdr:nvSpPr>
        <xdr:cNvPr id="792" name="テキスト ボックス 791"/>
        <xdr:cNvSpPr txBox="1"/>
      </xdr:nvSpPr>
      <xdr:spPr>
        <a:xfrm>
          <a:off x="17820640" y="1379156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3" name="直線コネクタ 79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1645" cy="259080"/>
    <xdr:sp macro="" textlink="">
      <xdr:nvSpPr>
        <xdr:cNvPr id="794" name="テキスト ボックス 793"/>
        <xdr:cNvSpPr txBox="1"/>
      </xdr:nvSpPr>
      <xdr:spPr>
        <a:xfrm>
          <a:off x="17820640" y="1346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5" name="直線コネクタ 79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1645" cy="259080"/>
    <xdr:sp macro="" textlink="">
      <xdr:nvSpPr>
        <xdr:cNvPr id="796" name="テキスト ボックス 795"/>
        <xdr:cNvSpPr txBox="1"/>
      </xdr:nvSpPr>
      <xdr:spPr>
        <a:xfrm>
          <a:off x="17820640" y="1313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1645" cy="259080"/>
    <xdr:sp macro="" textlink="">
      <xdr:nvSpPr>
        <xdr:cNvPr id="798" name="テキスト ボックス 797"/>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152400</xdr:rowOff>
    </xdr:to>
    <xdr:cxnSp macro="">
      <xdr:nvCxnSpPr>
        <xdr:cNvPr id="800" name="直線コネクタ 799"/>
        <xdr:cNvCxnSpPr/>
      </xdr:nvCxnSpPr>
      <xdr:spPr>
        <a:xfrm flipV="1">
          <a:off x="22160865" y="13411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156210</xdr:rowOff>
    </xdr:from>
    <xdr:ext cx="469900" cy="253365"/>
    <xdr:sp macro="" textlink="">
      <xdr:nvSpPr>
        <xdr:cNvPr id="801" name="【児童館】&#10;一人当たり面積最小値テキスト"/>
        <xdr:cNvSpPr txBox="1"/>
      </xdr:nvSpPr>
      <xdr:spPr>
        <a:xfrm>
          <a:off x="22199600" y="14900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152400</xdr:rowOff>
    </xdr:from>
    <xdr:to xmlns:xdr="http://schemas.openxmlformats.org/drawingml/2006/spreadsheetDrawing">
      <xdr:col>116</xdr:col>
      <xdr:colOff>152400</xdr:colOff>
      <xdr:row>86</xdr:row>
      <xdr:rowOff>152400</xdr:rowOff>
    </xdr:to>
    <xdr:cxnSp macro="">
      <xdr:nvCxnSpPr>
        <xdr:cNvPr id="802" name="直線コネクタ 801"/>
        <xdr:cNvCxnSpPr/>
      </xdr:nvCxnSpPr>
      <xdr:spPr>
        <a:xfrm>
          <a:off x="22072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900" cy="253365"/>
    <xdr:sp macro="" textlink="">
      <xdr:nvSpPr>
        <xdr:cNvPr id="803" name="【児童館】&#10;一人当たり面積最大値テキスト"/>
        <xdr:cNvSpPr txBox="1"/>
      </xdr:nvSpPr>
      <xdr:spPr>
        <a:xfrm>
          <a:off x="22199600" y="13186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804" name="直線コネクタ 803"/>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59055</xdr:rowOff>
    </xdr:from>
    <xdr:ext cx="469900" cy="259080"/>
    <xdr:sp macro="" textlink="">
      <xdr:nvSpPr>
        <xdr:cNvPr id="805" name="【児童館】&#10;一人当たり面積平均値テキスト"/>
        <xdr:cNvSpPr txBox="1"/>
      </xdr:nvSpPr>
      <xdr:spPr>
        <a:xfrm>
          <a:off x="22199600" y="14289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36195</xdr:rowOff>
    </xdr:from>
    <xdr:to xmlns:xdr="http://schemas.openxmlformats.org/drawingml/2006/spreadsheetDrawing">
      <xdr:col>116</xdr:col>
      <xdr:colOff>114300</xdr:colOff>
      <xdr:row>84</xdr:row>
      <xdr:rowOff>137795</xdr:rowOff>
    </xdr:to>
    <xdr:sp macro="" textlink="">
      <xdr:nvSpPr>
        <xdr:cNvPr id="806" name="フローチャート: 判断 805"/>
        <xdr:cNvSpPr/>
      </xdr:nvSpPr>
      <xdr:spPr>
        <a:xfrm>
          <a:off x="221107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36195</xdr:rowOff>
    </xdr:from>
    <xdr:to xmlns:xdr="http://schemas.openxmlformats.org/drawingml/2006/spreadsheetDrawing">
      <xdr:col>112</xdr:col>
      <xdr:colOff>38100</xdr:colOff>
      <xdr:row>84</xdr:row>
      <xdr:rowOff>137795</xdr:rowOff>
    </xdr:to>
    <xdr:sp macro="" textlink="">
      <xdr:nvSpPr>
        <xdr:cNvPr id="807" name="フローチャート: 判断 806"/>
        <xdr:cNvSpPr/>
      </xdr:nvSpPr>
      <xdr:spPr>
        <a:xfrm>
          <a:off x="21272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52705</xdr:rowOff>
    </xdr:from>
    <xdr:to xmlns:xdr="http://schemas.openxmlformats.org/drawingml/2006/spreadsheetDrawing">
      <xdr:col>107</xdr:col>
      <xdr:colOff>101600</xdr:colOff>
      <xdr:row>84</xdr:row>
      <xdr:rowOff>154940</xdr:rowOff>
    </xdr:to>
    <xdr:sp macro="" textlink="">
      <xdr:nvSpPr>
        <xdr:cNvPr id="808" name="フローチャート: 判断 807"/>
        <xdr:cNvSpPr/>
      </xdr:nvSpPr>
      <xdr:spPr>
        <a:xfrm>
          <a:off x="20383500" y="14454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19685</xdr:rowOff>
    </xdr:from>
    <xdr:to xmlns:xdr="http://schemas.openxmlformats.org/drawingml/2006/spreadsheetDrawing">
      <xdr:col>102</xdr:col>
      <xdr:colOff>165100</xdr:colOff>
      <xdr:row>84</xdr:row>
      <xdr:rowOff>121285</xdr:rowOff>
    </xdr:to>
    <xdr:sp macro="" textlink="">
      <xdr:nvSpPr>
        <xdr:cNvPr id="809" name="フローチャート: 判断 808"/>
        <xdr:cNvSpPr/>
      </xdr:nvSpPr>
      <xdr:spPr>
        <a:xfrm>
          <a:off x="19494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19685</xdr:rowOff>
    </xdr:from>
    <xdr:to xmlns:xdr="http://schemas.openxmlformats.org/drawingml/2006/spreadsheetDrawing">
      <xdr:col>98</xdr:col>
      <xdr:colOff>38100</xdr:colOff>
      <xdr:row>84</xdr:row>
      <xdr:rowOff>121285</xdr:rowOff>
    </xdr:to>
    <xdr:sp macro="" textlink="">
      <xdr:nvSpPr>
        <xdr:cNvPr id="810" name="フローチャート: 判断 809"/>
        <xdr:cNvSpPr/>
      </xdr:nvSpPr>
      <xdr:spPr>
        <a:xfrm>
          <a:off x="18605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118110</xdr:rowOff>
    </xdr:from>
    <xdr:to xmlns:xdr="http://schemas.openxmlformats.org/drawingml/2006/spreadsheetDrawing">
      <xdr:col>116</xdr:col>
      <xdr:colOff>114300</xdr:colOff>
      <xdr:row>85</xdr:row>
      <xdr:rowOff>48260</xdr:rowOff>
    </xdr:to>
    <xdr:sp macro="" textlink="">
      <xdr:nvSpPr>
        <xdr:cNvPr id="816" name="楕円 815"/>
        <xdr:cNvSpPr/>
      </xdr:nvSpPr>
      <xdr:spPr>
        <a:xfrm>
          <a:off x="221107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96520</xdr:rowOff>
    </xdr:from>
    <xdr:ext cx="469900" cy="259080"/>
    <xdr:sp macro="" textlink="">
      <xdr:nvSpPr>
        <xdr:cNvPr id="817" name="【児童館】&#10;一人当たり面積該当値テキスト"/>
        <xdr:cNvSpPr txBox="1"/>
      </xdr:nvSpPr>
      <xdr:spPr>
        <a:xfrm>
          <a:off x="22199600" y="1449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118110</xdr:rowOff>
    </xdr:from>
    <xdr:to xmlns:xdr="http://schemas.openxmlformats.org/drawingml/2006/spreadsheetDrawing">
      <xdr:col>112</xdr:col>
      <xdr:colOff>38100</xdr:colOff>
      <xdr:row>85</xdr:row>
      <xdr:rowOff>48260</xdr:rowOff>
    </xdr:to>
    <xdr:sp macro="" textlink="">
      <xdr:nvSpPr>
        <xdr:cNvPr id="818" name="楕円 817"/>
        <xdr:cNvSpPr/>
      </xdr:nvSpPr>
      <xdr:spPr>
        <a:xfrm>
          <a:off x="212725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168910</xdr:rowOff>
    </xdr:from>
    <xdr:to xmlns:xdr="http://schemas.openxmlformats.org/drawingml/2006/spreadsheetDrawing">
      <xdr:col>116</xdr:col>
      <xdr:colOff>63500</xdr:colOff>
      <xdr:row>84</xdr:row>
      <xdr:rowOff>168910</xdr:rowOff>
    </xdr:to>
    <xdr:cxnSp macro="">
      <xdr:nvCxnSpPr>
        <xdr:cNvPr id="819" name="直線コネクタ 818"/>
        <xdr:cNvCxnSpPr/>
      </xdr:nvCxnSpPr>
      <xdr:spPr>
        <a:xfrm>
          <a:off x="21323300" y="145707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133985</xdr:rowOff>
    </xdr:from>
    <xdr:to xmlns:xdr="http://schemas.openxmlformats.org/drawingml/2006/spreadsheetDrawing">
      <xdr:col>107</xdr:col>
      <xdr:colOff>101600</xdr:colOff>
      <xdr:row>85</xdr:row>
      <xdr:rowOff>64135</xdr:rowOff>
    </xdr:to>
    <xdr:sp macro="" textlink="">
      <xdr:nvSpPr>
        <xdr:cNvPr id="820" name="楕円 819"/>
        <xdr:cNvSpPr/>
      </xdr:nvSpPr>
      <xdr:spPr>
        <a:xfrm>
          <a:off x="20383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168910</xdr:rowOff>
    </xdr:from>
    <xdr:to xmlns:xdr="http://schemas.openxmlformats.org/drawingml/2006/spreadsheetDrawing">
      <xdr:col>111</xdr:col>
      <xdr:colOff>177800</xdr:colOff>
      <xdr:row>85</xdr:row>
      <xdr:rowOff>13335</xdr:rowOff>
    </xdr:to>
    <xdr:cxnSp macro="">
      <xdr:nvCxnSpPr>
        <xdr:cNvPr id="821" name="直線コネクタ 820"/>
        <xdr:cNvCxnSpPr/>
      </xdr:nvCxnSpPr>
      <xdr:spPr>
        <a:xfrm flipV="1">
          <a:off x="20434300" y="145707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133985</xdr:rowOff>
    </xdr:from>
    <xdr:to xmlns:xdr="http://schemas.openxmlformats.org/drawingml/2006/spreadsheetDrawing">
      <xdr:col>102</xdr:col>
      <xdr:colOff>165100</xdr:colOff>
      <xdr:row>85</xdr:row>
      <xdr:rowOff>64135</xdr:rowOff>
    </xdr:to>
    <xdr:sp macro="" textlink="">
      <xdr:nvSpPr>
        <xdr:cNvPr id="822" name="楕円 821"/>
        <xdr:cNvSpPr/>
      </xdr:nvSpPr>
      <xdr:spPr>
        <a:xfrm>
          <a:off x="19494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13335</xdr:rowOff>
    </xdr:from>
    <xdr:to xmlns:xdr="http://schemas.openxmlformats.org/drawingml/2006/spreadsheetDrawing">
      <xdr:col>107</xdr:col>
      <xdr:colOff>50800</xdr:colOff>
      <xdr:row>85</xdr:row>
      <xdr:rowOff>13335</xdr:rowOff>
    </xdr:to>
    <xdr:cxnSp macro="">
      <xdr:nvCxnSpPr>
        <xdr:cNvPr id="823" name="直線コネクタ 822"/>
        <xdr:cNvCxnSpPr/>
      </xdr:nvCxnSpPr>
      <xdr:spPr>
        <a:xfrm>
          <a:off x="19545300" y="14586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133985</xdr:rowOff>
    </xdr:from>
    <xdr:to xmlns:xdr="http://schemas.openxmlformats.org/drawingml/2006/spreadsheetDrawing">
      <xdr:col>98</xdr:col>
      <xdr:colOff>38100</xdr:colOff>
      <xdr:row>85</xdr:row>
      <xdr:rowOff>64135</xdr:rowOff>
    </xdr:to>
    <xdr:sp macro="" textlink="">
      <xdr:nvSpPr>
        <xdr:cNvPr id="824" name="楕円 823"/>
        <xdr:cNvSpPr/>
      </xdr:nvSpPr>
      <xdr:spPr>
        <a:xfrm>
          <a:off x="18605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13335</xdr:rowOff>
    </xdr:from>
    <xdr:to xmlns:xdr="http://schemas.openxmlformats.org/drawingml/2006/spreadsheetDrawing">
      <xdr:col>102</xdr:col>
      <xdr:colOff>114300</xdr:colOff>
      <xdr:row>85</xdr:row>
      <xdr:rowOff>13335</xdr:rowOff>
    </xdr:to>
    <xdr:cxnSp macro="">
      <xdr:nvCxnSpPr>
        <xdr:cNvPr id="825" name="直線コネクタ 824"/>
        <xdr:cNvCxnSpPr/>
      </xdr:nvCxnSpPr>
      <xdr:spPr>
        <a:xfrm>
          <a:off x="18656300" y="14586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154940</xdr:rowOff>
    </xdr:from>
    <xdr:ext cx="469900" cy="253365"/>
    <xdr:sp macro="" textlink="">
      <xdr:nvSpPr>
        <xdr:cNvPr id="826" name="n_1aveValue【児童館】&#10;一人当たり面積"/>
        <xdr:cNvSpPr txBox="1"/>
      </xdr:nvSpPr>
      <xdr:spPr>
        <a:xfrm>
          <a:off x="21075650" y="142138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170815</xdr:rowOff>
    </xdr:from>
    <xdr:ext cx="464185" cy="258445"/>
    <xdr:sp macro="" textlink="">
      <xdr:nvSpPr>
        <xdr:cNvPr id="827" name="n_2aveValue【児童館】&#10;一人当たり面積"/>
        <xdr:cNvSpPr txBox="1"/>
      </xdr:nvSpPr>
      <xdr:spPr>
        <a:xfrm>
          <a:off x="20199350" y="1422971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137795</xdr:rowOff>
    </xdr:from>
    <xdr:ext cx="464185" cy="259080"/>
    <xdr:sp macro="" textlink="">
      <xdr:nvSpPr>
        <xdr:cNvPr id="828" name="n_3aveValue【児童館】&#10;一人当たり面積"/>
        <xdr:cNvSpPr txBox="1"/>
      </xdr:nvSpPr>
      <xdr:spPr>
        <a:xfrm>
          <a:off x="19310350" y="141966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137795</xdr:rowOff>
    </xdr:from>
    <xdr:ext cx="464185" cy="259080"/>
    <xdr:sp macro="" textlink="">
      <xdr:nvSpPr>
        <xdr:cNvPr id="829" name="n_4aveValue【児童館】&#10;一人当たり面積"/>
        <xdr:cNvSpPr txBox="1"/>
      </xdr:nvSpPr>
      <xdr:spPr>
        <a:xfrm>
          <a:off x="18421350" y="141966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39370</xdr:rowOff>
    </xdr:from>
    <xdr:ext cx="469900" cy="259080"/>
    <xdr:sp macro="" textlink="">
      <xdr:nvSpPr>
        <xdr:cNvPr id="830" name="n_1mainValue【児童館】&#10;一人当たり面積"/>
        <xdr:cNvSpPr txBox="1"/>
      </xdr:nvSpPr>
      <xdr:spPr>
        <a:xfrm>
          <a:off x="21075650" y="1461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55245</xdr:rowOff>
    </xdr:from>
    <xdr:ext cx="464185" cy="253365"/>
    <xdr:sp macro="" textlink="">
      <xdr:nvSpPr>
        <xdr:cNvPr id="831" name="n_2mainValue【児童館】&#10;一人当たり面積"/>
        <xdr:cNvSpPr txBox="1"/>
      </xdr:nvSpPr>
      <xdr:spPr>
        <a:xfrm>
          <a:off x="20199350" y="146284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55245</xdr:rowOff>
    </xdr:from>
    <xdr:ext cx="464185" cy="253365"/>
    <xdr:sp macro="" textlink="">
      <xdr:nvSpPr>
        <xdr:cNvPr id="832" name="n_3mainValue【児童館】&#10;一人当たり面積"/>
        <xdr:cNvSpPr txBox="1"/>
      </xdr:nvSpPr>
      <xdr:spPr>
        <a:xfrm>
          <a:off x="19310350" y="146284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55245</xdr:rowOff>
    </xdr:from>
    <xdr:ext cx="464185" cy="253365"/>
    <xdr:sp macro="" textlink="">
      <xdr:nvSpPr>
        <xdr:cNvPr id="833" name="n_4mainValue【児童館】&#10;一人当たり面積"/>
        <xdr:cNvSpPr txBox="1"/>
      </xdr:nvSpPr>
      <xdr:spPr>
        <a:xfrm>
          <a:off x="18421350" y="146284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842" name="テキスト ボックス 841"/>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645" cy="259080"/>
    <xdr:sp macro="" textlink="">
      <xdr:nvSpPr>
        <xdr:cNvPr id="844" name="テキスト ボックス 843"/>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5" name="直線コネクタ 8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1645" cy="259080"/>
    <xdr:sp macro="" textlink="">
      <xdr:nvSpPr>
        <xdr:cNvPr id="846" name="テキスト ボックス 845"/>
        <xdr:cNvSpPr txBox="1"/>
      </xdr:nvSpPr>
      <xdr:spPr>
        <a:xfrm>
          <a:off x="11978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7" name="直線コネクタ 8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3365"/>
    <xdr:sp macro="" textlink="">
      <xdr:nvSpPr>
        <xdr:cNvPr id="848" name="テキスト ボックス 847"/>
        <xdr:cNvSpPr txBox="1"/>
      </xdr:nvSpPr>
      <xdr:spPr>
        <a:xfrm>
          <a:off x="12042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9" name="直線コネクタ 8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0" name="テキスト ボックス 8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1" name="直線コネクタ 8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2" name="テキスト ボックス 8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3" name="直線コネクタ 8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3365"/>
    <xdr:sp macro="" textlink="">
      <xdr:nvSpPr>
        <xdr:cNvPr id="854" name="テキスト ボックス 853"/>
        <xdr:cNvSpPr txBox="1"/>
      </xdr:nvSpPr>
      <xdr:spPr>
        <a:xfrm>
          <a:off x="12042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3375" cy="259080"/>
    <xdr:sp macro="" textlink="">
      <xdr:nvSpPr>
        <xdr:cNvPr id="856" name="テキスト ボックス 855"/>
        <xdr:cNvSpPr txBox="1"/>
      </xdr:nvSpPr>
      <xdr:spPr>
        <a:xfrm>
          <a:off x="12106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110490</xdr:rowOff>
    </xdr:from>
    <xdr:to xmlns:xdr="http://schemas.openxmlformats.org/drawingml/2006/spreadsheetDrawing">
      <xdr:col>85</xdr:col>
      <xdr:colOff>126365</xdr:colOff>
      <xdr:row>108</xdr:row>
      <xdr:rowOff>11430</xdr:rowOff>
    </xdr:to>
    <xdr:cxnSp macro="">
      <xdr:nvCxnSpPr>
        <xdr:cNvPr id="858" name="直線コネクタ 857"/>
        <xdr:cNvCxnSpPr/>
      </xdr:nvCxnSpPr>
      <xdr:spPr>
        <a:xfrm flipV="1">
          <a:off x="16318865" y="1708404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15240</xdr:rowOff>
    </xdr:from>
    <xdr:ext cx="405130" cy="259080"/>
    <xdr:sp macro="" textlink="">
      <xdr:nvSpPr>
        <xdr:cNvPr id="859" name="【公民館】&#10;有形固定資産減価償却率最小値テキスト"/>
        <xdr:cNvSpPr txBox="1"/>
      </xdr:nvSpPr>
      <xdr:spPr>
        <a:xfrm>
          <a:off x="16357600" y="185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11430</xdr:rowOff>
    </xdr:from>
    <xdr:to xmlns:xdr="http://schemas.openxmlformats.org/drawingml/2006/spreadsheetDrawing">
      <xdr:col>86</xdr:col>
      <xdr:colOff>25400</xdr:colOff>
      <xdr:row>108</xdr:row>
      <xdr:rowOff>11430</xdr:rowOff>
    </xdr:to>
    <xdr:cxnSp macro="">
      <xdr:nvCxnSpPr>
        <xdr:cNvPr id="860" name="直線コネクタ 859"/>
        <xdr:cNvCxnSpPr/>
      </xdr:nvCxnSpPr>
      <xdr:spPr>
        <a:xfrm>
          <a:off x="16230600" y="185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57150</xdr:rowOff>
    </xdr:from>
    <xdr:ext cx="405130" cy="259080"/>
    <xdr:sp macro="" textlink="">
      <xdr:nvSpPr>
        <xdr:cNvPr id="861" name="【公民館】&#10;有形固定資産減価償却率最大値テキスト"/>
        <xdr:cNvSpPr txBox="1"/>
      </xdr:nvSpPr>
      <xdr:spPr>
        <a:xfrm>
          <a:off x="1635760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110490</xdr:rowOff>
    </xdr:from>
    <xdr:to xmlns:xdr="http://schemas.openxmlformats.org/drawingml/2006/spreadsheetDrawing">
      <xdr:col>86</xdr:col>
      <xdr:colOff>25400</xdr:colOff>
      <xdr:row>99</xdr:row>
      <xdr:rowOff>110490</xdr:rowOff>
    </xdr:to>
    <xdr:cxnSp macro="">
      <xdr:nvCxnSpPr>
        <xdr:cNvPr id="862" name="直線コネクタ 861"/>
        <xdr:cNvCxnSpPr/>
      </xdr:nvCxnSpPr>
      <xdr:spPr>
        <a:xfrm>
          <a:off x="16230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64770</xdr:rowOff>
    </xdr:from>
    <xdr:ext cx="405130" cy="253365"/>
    <xdr:sp macro="" textlink="">
      <xdr:nvSpPr>
        <xdr:cNvPr id="863" name="【公民館】&#10;有形固定資産減価償却率平均値テキスト"/>
        <xdr:cNvSpPr txBox="1"/>
      </xdr:nvSpPr>
      <xdr:spPr>
        <a:xfrm>
          <a:off x="16357600" y="1789557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86360</xdr:rowOff>
    </xdr:from>
    <xdr:to xmlns:xdr="http://schemas.openxmlformats.org/drawingml/2006/spreadsheetDrawing">
      <xdr:col>85</xdr:col>
      <xdr:colOff>177800</xdr:colOff>
      <xdr:row>105</xdr:row>
      <xdr:rowOff>16510</xdr:rowOff>
    </xdr:to>
    <xdr:sp macro="" textlink="">
      <xdr:nvSpPr>
        <xdr:cNvPr id="864" name="フローチャート: 判断 863"/>
        <xdr:cNvSpPr/>
      </xdr:nvSpPr>
      <xdr:spPr>
        <a:xfrm>
          <a:off x="162687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65405</xdr:rowOff>
    </xdr:from>
    <xdr:to xmlns:xdr="http://schemas.openxmlformats.org/drawingml/2006/spreadsheetDrawing">
      <xdr:col>81</xdr:col>
      <xdr:colOff>101600</xdr:colOff>
      <xdr:row>104</xdr:row>
      <xdr:rowOff>167005</xdr:rowOff>
    </xdr:to>
    <xdr:sp macro="" textlink="">
      <xdr:nvSpPr>
        <xdr:cNvPr id="865" name="フローチャート: 判断 86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142240</xdr:rowOff>
    </xdr:to>
    <xdr:sp macro="" textlink="">
      <xdr:nvSpPr>
        <xdr:cNvPr id="866" name="フローチャート: 判断 865"/>
        <xdr:cNvSpPr/>
      </xdr:nvSpPr>
      <xdr:spPr>
        <a:xfrm>
          <a:off x="14541500" y="178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170180</xdr:rowOff>
    </xdr:from>
    <xdr:to xmlns:xdr="http://schemas.openxmlformats.org/drawingml/2006/spreadsheetDrawing">
      <xdr:col>72</xdr:col>
      <xdr:colOff>38100</xdr:colOff>
      <xdr:row>104</xdr:row>
      <xdr:rowOff>100330</xdr:rowOff>
    </xdr:to>
    <xdr:sp macro="" textlink="">
      <xdr:nvSpPr>
        <xdr:cNvPr id="867" name="フローチャート: 判断 866"/>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868" name="フローチャート: 判断 867"/>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0" name="テキスト ボックス 8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3" name="テキスト ボックス 8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36830</xdr:rowOff>
    </xdr:from>
    <xdr:to xmlns:xdr="http://schemas.openxmlformats.org/drawingml/2006/spreadsheetDrawing">
      <xdr:col>85</xdr:col>
      <xdr:colOff>177800</xdr:colOff>
      <xdr:row>104</xdr:row>
      <xdr:rowOff>138430</xdr:rowOff>
    </xdr:to>
    <xdr:sp macro="" textlink="">
      <xdr:nvSpPr>
        <xdr:cNvPr id="874" name="楕円 873"/>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59690</xdr:rowOff>
    </xdr:from>
    <xdr:ext cx="405130" cy="259080"/>
    <xdr:sp macro="" textlink="">
      <xdr:nvSpPr>
        <xdr:cNvPr id="875" name="【公民館】&#10;有形固定資産減価償却率該当値テキスト"/>
        <xdr:cNvSpPr txBox="1"/>
      </xdr:nvSpPr>
      <xdr:spPr>
        <a:xfrm>
          <a:off x="16357600" y="17719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15875</xdr:rowOff>
    </xdr:from>
    <xdr:to xmlns:xdr="http://schemas.openxmlformats.org/drawingml/2006/spreadsheetDrawing">
      <xdr:col>81</xdr:col>
      <xdr:colOff>101600</xdr:colOff>
      <xdr:row>104</xdr:row>
      <xdr:rowOff>117475</xdr:rowOff>
    </xdr:to>
    <xdr:sp macro="" textlink="">
      <xdr:nvSpPr>
        <xdr:cNvPr id="876" name="楕円 875"/>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66675</xdr:rowOff>
    </xdr:from>
    <xdr:to xmlns:xdr="http://schemas.openxmlformats.org/drawingml/2006/spreadsheetDrawing">
      <xdr:col>85</xdr:col>
      <xdr:colOff>127000</xdr:colOff>
      <xdr:row>104</xdr:row>
      <xdr:rowOff>87630</xdr:rowOff>
    </xdr:to>
    <xdr:cxnSp macro="">
      <xdr:nvCxnSpPr>
        <xdr:cNvPr id="877" name="直線コネクタ 876"/>
        <xdr:cNvCxnSpPr/>
      </xdr:nvCxnSpPr>
      <xdr:spPr>
        <a:xfrm>
          <a:off x="15481300" y="178974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141605</xdr:rowOff>
    </xdr:from>
    <xdr:to xmlns:xdr="http://schemas.openxmlformats.org/drawingml/2006/spreadsheetDrawing">
      <xdr:col>76</xdr:col>
      <xdr:colOff>165100</xdr:colOff>
      <xdr:row>104</xdr:row>
      <xdr:rowOff>71755</xdr:rowOff>
    </xdr:to>
    <xdr:sp macro="" textlink="">
      <xdr:nvSpPr>
        <xdr:cNvPr id="878" name="楕円 877"/>
        <xdr:cNvSpPr/>
      </xdr:nvSpPr>
      <xdr:spPr>
        <a:xfrm>
          <a:off x="14541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20955</xdr:rowOff>
    </xdr:from>
    <xdr:to xmlns:xdr="http://schemas.openxmlformats.org/drawingml/2006/spreadsheetDrawing">
      <xdr:col>81</xdr:col>
      <xdr:colOff>50800</xdr:colOff>
      <xdr:row>104</xdr:row>
      <xdr:rowOff>66675</xdr:rowOff>
    </xdr:to>
    <xdr:cxnSp macro="">
      <xdr:nvCxnSpPr>
        <xdr:cNvPr id="879" name="直線コネクタ 878"/>
        <xdr:cNvCxnSpPr/>
      </xdr:nvCxnSpPr>
      <xdr:spPr>
        <a:xfrm>
          <a:off x="14592300" y="17851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84455</xdr:rowOff>
    </xdr:from>
    <xdr:to xmlns:xdr="http://schemas.openxmlformats.org/drawingml/2006/spreadsheetDrawing">
      <xdr:col>72</xdr:col>
      <xdr:colOff>38100</xdr:colOff>
      <xdr:row>104</xdr:row>
      <xdr:rowOff>14605</xdr:rowOff>
    </xdr:to>
    <xdr:sp macro="" textlink="">
      <xdr:nvSpPr>
        <xdr:cNvPr id="880" name="楕円 879"/>
        <xdr:cNvSpPr/>
      </xdr:nvSpPr>
      <xdr:spPr>
        <a:xfrm>
          <a:off x="13652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135255</xdr:rowOff>
    </xdr:from>
    <xdr:to xmlns:xdr="http://schemas.openxmlformats.org/drawingml/2006/spreadsheetDrawing">
      <xdr:col>76</xdr:col>
      <xdr:colOff>114300</xdr:colOff>
      <xdr:row>104</xdr:row>
      <xdr:rowOff>20955</xdr:rowOff>
    </xdr:to>
    <xdr:cxnSp macro="">
      <xdr:nvCxnSpPr>
        <xdr:cNvPr id="881" name="直線コネクタ 880"/>
        <xdr:cNvCxnSpPr/>
      </xdr:nvCxnSpPr>
      <xdr:spPr>
        <a:xfrm>
          <a:off x="13703300" y="177946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40640</xdr:rowOff>
    </xdr:from>
    <xdr:to xmlns:xdr="http://schemas.openxmlformats.org/drawingml/2006/spreadsheetDrawing">
      <xdr:col>67</xdr:col>
      <xdr:colOff>101600</xdr:colOff>
      <xdr:row>103</xdr:row>
      <xdr:rowOff>142240</xdr:rowOff>
    </xdr:to>
    <xdr:sp macro="" textlink="">
      <xdr:nvSpPr>
        <xdr:cNvPr id="882" name="楕円 881"/>
        <xdr:cNvSpPr/>
      </xdr:nvSpPr>
      <xdr:spPr>
        <a:xfrm>
          <a:off x="12763500" y="176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91440</xdr:rowOff>
    </xdr:from>
    <xdr:to xmlns:xdr="http://schemas.openxmlformats.org/drawingml/2006/spreadsheetDrawing">
      <xdr:col>71</xdr:col>
      <xdr:colOff>177800</xdr:colOff>
      <xdr:row>103</xdr:row>
      <xdr:rowOff>135255</xdr:rowOff>
    </xdr:to>
    <xdr:cxnSp macro="">
      <xdr:nvCxnSpPr>
        <xdr:cNvPr id="883" name="直線コネクタ 882"/>
        <xdr:cNvCxnSpPr/>
      </xdr:nvCxnSpPr>
      <xdr:spPr>
        <a:xfrm>
          <a:off x="12814300" y="177507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158115</xdr:rowOff>
    </xdr:from>
    <xdr:ext cx="405130" cy="253365"/>
    <xdr:sp macro="" textlink="">
      <xdr:nvSpPr>
        <xdr:cNvPr id="884" name="n_1aveValue【公民館】&#10;有形固定資産減価償却率"/>
        <xdr:cNvSpPr txBox="1"/>
      </xdr:nvSpPr>
      <xdr:spPr>
        <a:xfrm>
          <a:off x="15266035" y="179889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133350</xdr:rowOff>
    </xdr:from>
    <xdr:ext cx="399415" cy="253365"/>
    <xdr:sp macro="" textlink="">
      <xdr:nvSpPr>
        <xdr:cNvPr id="885" name="n_2aveValue【公民館】&#10;有形固定資産減価償却率"/>
        <xdr:cNvSpPr txBox="1"/>
      </xdr:nvSpPr>
      <xdr:spPr>
        <a:xfrm>
          <a:off x="14389735" y="179641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91440</xdr:rowOff>
    </xdr:from>
    <xdr:ext cx="399415" cy="259080"/>
    <xdr:sp macro="" textlink="">
      <xdr:nvSpPr>
        <xdr:cNvPr id="886" name="n_3aveValue【公民館】&#10;有形固定資産減価償却率"/>
        <xdr:cNvSpPr txBox="1"/>
      </xdr:nvSpPr>
      <xdr:spPr>
        <a:xfrm>
          <a:off x="13500735" y="179222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99060</xdr:rowOff>
    </xdr:from>
    <xdr:ext cx="399415" cy="253365"/>
    <xdr:sp macro="" textlink="">
      <xdr:nvSpPr>
        <xdr:cNvPr id="887" name="n_4aveValue【公民館】&#10;有形固定資産減価償却率"/>
        <xdr:cNvSpPr txBox="1"/>
      </xdr:nvSpPr>
      <xdr:spPr>
        <a:xfrm>
          <a:off x="12611735" y="179298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133985</xdr:rowOff>
    </xdr:from>
    <xdr:ext cx="405130" cy="253365"/>
    <xdr:sp macro="" textlink="">
      <xdr:nvSpPr>
        <xdr:cNvPr id="888" name="n_1mainValue【公民館】&#10;有形固定資産減価償却率"/>
        <xdr:cNvSpPr txBox="1"/>
      </xdr:nvSpPr>
      <xdr:spPr>
        <a:xfrm>
          <a:off x="15266035" y="176218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88265</xdr:rowOff>
    </xdr:from>
    <xdr:ext cx="399415" cy="253365"/>
    <xdr:sp macro="" textlink="">
      <xdr:nvSpPr>
        <xdr:cNvPr id="889" name="n_2mainValue【公民館】&#10;有形固定資産減価償却率"/>
        <xdr:cNvSpPr txBox="1"/>
      </xdr:nvSpPr>
      <xdr:spPr>
        <a:xfrm>
          <a:off x="14389735" y="175761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31115</xdr:rowOff>
    </xdr:from>
    <xdr:ext cx="399415" cy="253365"/>
    <xdr:sp macro="" textlink="">
      <xdr:nvSpPr>
        <xdr:cNvPr id="890" name="n_3mainValue【公民館】&#10;有形固定資産減価償却率"/>
        <xdr:cNvSpPr txBox="1"/>
      </xdr:nvSpPr>
      <xdr:spPr>
        <a:xfrm>
          <a:off x="13500735" y="175190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158750</xdr:rowOff>
    </xdr:from>
    <xdr:ext cx="399415" cy="259080"/>
    <xdr:sp macro="" textlink="">
      <xdr:nvSpPr>
        <xdr:cNvPr id="891" name="n_4mainValue【公民館】&#10;有形固定資産減価償却率"/>
        <xdr:cNvSpPr txBox="1"/>
      </xdr:nvSpPr>
      <xdr:spPr>
        <a:xfrm>
          <a:off x="12611735" y="174752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170" cy="225425"/>
    <xdr:sp macro="" textlink="">
      <xdr:nvSpPr>
        <xdr:cNvPr id="900" name="テキスト ボックス 899"/>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02" name="直線コネクタ 901"/>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1645" cy="259080"/>
    <xdr:sp macro="" textlink="">
      <xdr:nvSpPr>
        <xdr:cNvPr id="903" name="テキスト ボックス 902"/>
        <xdr:cNvSpPr txBox="1"/>
      </xdr:nvSpPr>
      <xdr:spPr>
        <a:xfrm>
          <a:off x="17820640" y="1845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04" name="直線コネクタ 903"/>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1645" cy="259080"/>
    <xdr:sp macro="" textlink="">
      <xdr:nvSpPr>
        <xdr:cNvPr id="905" name="テキスト ボックス 904"/>
        <xdr:cNvSpPr txBox="1"/>
      </xdr:nvSpPr>
      <xdr:spPr>
        <a:xfrm>
          <a:off x="17820640" y="1799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06" name="直線コネクタ 905"/>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1645" cy="259080"/>
    <xdr:sp macro="" textlink="">
      <xdr:nvSpPr>
        <xdr:cNvPr id="907" name="テキスト ボックス 906"/>
        <xdr:cNvSpPr txBox="1"/>
      </xdr:nvSpPr>
      <xdr:spPr>
        <a:xfrm>
          <a:off x="17820640" y="1753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8" name="直線コネクタ 907"/>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1645" cy="259080"/>
    <xdr:sp macro="" textlink="">
      <xdr:nvSpPr>
        <xdr:cNvPr id="909" name="テキスト ボックス 908"/>
        <xdr:cNvSpPr txBox="1"/>
      </xdr:nvSpPr>
      <xdr:spPr>
        <a:xfrm>
          <a:off x="17820640" y="1707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0" name="直線コネクタ 90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645" cy="259080"/>
    <xdr:sp macro="" textlink="">
      <xdr:nvSpPr>
        <xdr:cNvPr id="911" name="テキスト ボックス 910"/>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165100</xdr:rowOff>
    </xdr:from>
    <xdr:to xmlns:xdr="http://schemas.openxmlformats.org/drawingml/2006/spreadsheetDrawing">
      <xdr:col>116</xdr:col>
      <xdr:colOff>62865</xdr:colOff>
      <xdr:row>108</xdr:row>
      <xdr:rowOff>62230</xdr:rowOff>
    </xdr:to>
    <xdr:cxnSp macro="">
      <xdr:nvCxnSpPr>
        <xdr:cNvPr id="913" name="直線コネクタ 912"/>
        <xdr:cNvCxnSpPr/>
      </xdr:nvCxnSpPr>
      <xdr:spPr>
        <a:xfrm flipV="1">
          <a:off x="22160865" y="171386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66040</xdr:rowOff>
    </xdr:from>
    <xdr:ext cx="469900" cy="253365"/>
    <xdr:sp macro="" textlink="">
      <xdr:nvSpPr>
        <xdr:cNvPr id="914" name="【公民館】&#10;一人当たり面積最小値テキスト"/>
        <xdr:cNvSpPr txBox="1"/>
      </xdr:nvSpPr>
      <xdr:spPr>
        <a:xfrm>
          <a:off x="22199600" y="185826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62230</xdr:rowOff>
    </xdr:from>
    <xdr:to xmlns:xdr="http://schemas.openxmlformats.org/drawingml/2006/spreadsheetDrawing">
      <xdr:col>116</xdr:col>
      <xdr:colOff>152400</xdr:colOff>
      <xdr:row>108</xdr:row>
      <xdr:rowOff>62230</xdr:rowOff>
    </xdr:to>
    <xdr:cxnSp macro="">
      <xdr:nvCxnSpPr>
        <xdr:cNvPr id="915" name="直線コネクタ 914"/>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111760</xdr:rowOff>
    </xdr:from>
    <xdr:ext cx="469900" cy="253365"/>
    <xdr:sp macro="" textlink="">
      <xdr:nvSpPr>
        <xdr:cNvPr id="916" name="【公民館】&#10;一人当たり面積最大値テキスト"/>
        <xdr:cNvSpPr txBox="1"/>
      </xdr:nvSpPr>
      <xdr:spPr>
        <a:xfrm>
          <a:off x="22199600" y="16913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165100</xdr:rowOff>
    </xdr:from>
    <xdr:to xmlns:xdr="http://schemas.openxmlformats.org/drawingml/2006/spreadsheetDrawing">
      <xdr:col>116</xdr:col>
      <xdr:colOff>152400</xdr:colOff>
      <xdr:row>99</xdr:row>
      <xdr:rowOff>165100</xdr:rowOff>
    </xdr:to>
    <xdr:cxnSp macro="">
      <xdr:nvCxnSpPr>
        <xdr:cNvPr id="917" name="直線コネクタ 916"/>
        <xdr:cNvCxnSpPr/>
      </xdr:nvCxnSpPr>
      <xdr:spPr>
        <a:xfrm>
          <a:off x="22072600" y="1713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163830</xdr:rowOff>
    </xdr:from>
    <xdr:ext cx="469900" cy="259080"/>
    <xdr:sp macro="" textlink="">
      <xdr:nvSpPr>
        <xdr:cNvPr id="918" name="【公民館】&#10;一人当たり面積平均値テキスト"/>
        <xdr:cNvSpPr txBox="1"/>
      </xdr:nvSpPr>
      <xdr:spPr>
        <a:xfrm>
          <a:off x="22199600" y="1816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xdr:rowOff>
    </xdr:from>
    <xdr:to xmlns:xdr="http://schemas.openxmlformats.org/drawingml/2006/spreadsheetDrawing">
      <xdr:col>116</xdr:col>
      <xdr:colOff>114300</xdr:colOff>
      <xdr:row>106</xdr:row>
      <xdr:rowOff>115570</xdr:rowOff>
    </xdr:to>
    <xdr:sp macro="" textlink="">
      <xdr:nvSpPr>
        <xdr:cNvPr id="919" name="フローチャート: 判断 918"/>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9525</xdr:rowOff>
    </xdr:from>
    <xdr:to xmlns:xdr="http://schemas.openxmlformats.org/drawingml/2006/spreadsheetDrawing">
      <xdr:col>112</xdr:col>
      <xdr:colOff>38100</xdr:colOff>
      <xdr:row>106</xdr:row>
      <xdr:rowOff>111125</xdr:rowOff>
    </xdr:to>
    <xdr:sp macro="" textlink="">
      <xdr:nvSpPr>
        <xdr:cNvPr id="920" name="フローチャート: 判断 919"/>
        <xdr:cNvSpPr/>
      </xdr:nvSpPr>
      <xdr:spPr>
        <a:xfrm>
          <a:off x="21272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9525</xdr:rowOff>
    </xdr:from>
    <xdr:to xmlns:xdr="http://schemas.openxmlformats.org/drawingml/2006/spreadsheetDrawing">
      <xdr:col>107</xdr:col>
      <xdr:colOff>101600</xdr:colOff>
      <xdr:row>106</xdr:row>
      <xdr:rowOff>111125</xdr:rowOff>
    </xdr:to>
    <xdr:sp macro="" textlink="">
      <xdr:nvSpPr>
        <xdr:cNvPr id="921" name="フローチャート: 判断 920"/>
        <xdr:cNvSpPr/>
      </xdr:nvSpPr>
      <xdr:spPr>
        <a:xfrm>
          <a:off x="20383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16510</xdr:rowOff>
    </xdr:from>
    <xdr:to xmlns:xdr="http://schemas.openxmlformats.org/drawingml/2006/spreadsheetDrawing">
      <xdr:col>102</xdr:col>
      <xdr:colOff>165100</xdr:colOff>
      <xdr:row>106</xdr:row>
      <xdr:rowOff>118110</xdr:rowOff>
    </xdr:to>
    <xdr:sp macro="" textlink="">
      <xdr:nvSpPr>
        <xdr:cNvPr id="922" name="フローチャート: 判断 921"/>
        <xdr:cNvSpPr/>
      </xdr:nvSpPr>
      <xdr:spPr>
        <a:xfrm>
          <a:off x="19494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43815</xdr:rowOff>
    </xdr:from>
    <xdr:to xmlns:xdr="http://schemas.openxmlformats.org/drawingml/2006/spreadsheetDrawing">
      <xdr:col>98</xdr:col>
      <xdr:colOff>38100</xdr:colOff>
      <xdr:row>106</xdr:row>
      <xdr:rowOff>145415</xdr:rowOff>
    </xdr:to>
    <xdr:sp macro="" textlink="">
      <xdr:nvSpPr>
        <xdr:cNvPr id="923" name="フローチャート: 判断 922"/>
        <xdr:cNvSpPr/>
      </xdr:nvSpPr>
      <xdr:spPr>
        <a:xfrm>
          <a:off x="18605500" y="1821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4" name="テキスト ボックス 92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5" name="テキスト ボックス 92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6" name="テキスト ボックス 92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7" name="テキスト ボックス 92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8" name="テキスト ボックス 92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50800</xdr:rowOff>
    </xdr:from>
    <xdr:to xmlns:xdr="http://schemas.openxmlformats.org/drawingml/2006/spreadsheetDrawing">
      <xdr:col>116</xdr:col>
      <xdr:colOff>114300</xdr:colOff>
      <xdr:row>104</xdr:row>
      <xdr:rowOff>152400</xdr:rowOff>
    </xdr:to>
    <xdr:sp macro="" textlink="">
      <xdr:nvSpPr>
        <xdr:cNvPr id="929" name="楕円 928"/>
        <xdr:cNvSpPr/>
      </xdr:nvSpPr>
      <xdr:spPr>
        <a:xfrm>
          <a:off x="221107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73660</xdr:rowOff>
    </xdr:from>
    <xdr:ext cx="469900" cy="259080"/>
    <xdr:sp macro="" textlink="">
      <xdr:nvSpPr>
        <xdr:cNvPr id="930" name="【公民館】&#10;一人当たり面積該当値テキスト"/>
        <xdr:cNvSpPr txBox="1"/>
      </xdr:nvSpPr>
      <xdr:spPr>
        <a:xfrm>
          <a:off x="22199600" y="17733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59690</xdr:rowOff>
    </xdr:from>
    <xdr:to xmlns:xdr="http://schemas.openxmlformats.org/drawingml/2006/spreadsheetDrawing">
      <xdr:col>112</xdr:col>
      <xdr:colOff>38100</xdr:colOff>
      <xdr:row>104</xdr:row>
      <xdr:rowOff>161290</xdr:rowOff>
    </xdr:to>
    <xdr:sp macro="" textlink="">
      <xdr:nvSpPr>
        <xdr:cNvPr id="931" name="楕円 930"/>
        <xdr:cNvSpPr/>
      </xdr:nvSpPr>
      <xdr:spPr>
        <a:xfrm>
          <a:off x="21272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101600</xdr:rowOff>
    </xdr:from>
    <xdr:to xmlns:xdr="http://schemas.openxmlformats.org/drawingml/2006/spreadsheetDrawing">
      <xdr:col>116</xdr:col>
      <xdr:colOff>63500</xdr:colOff>
      <xdr:row>104</xdr:row>
      <xdr:rowOff>110490</xdr:rowOff>
    </xdr:to>
    <xdr:cxnSp macro="">
      <xdr:nvCxnSpPr>
        <xdr:cNvPr id="932" name="直線コネクタ 931"/>
        <xdr:cNvCxnSpPr/>
      </xdr:nvCxnSpPr>
      <xdr:spPr>
        <a:xfrm flipV="1">
          <a:off x="21323300" y="179324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66675</xdr:rowOff>
    </xdr:from>
    <xdr:to xmlns:xdr="http://schemas.openxmlformats.org/drawingml/2006/spreadsheetDrawing">
      <xdr:col>107</xdr:col>
      <xdr:colOff>101600</xdr:colOff>
      <xdr:row>104</xdr:row>
      <xdr:rowOff>168275</xdr:rowOff>
    </xdr:to>
    <xdr:sp macro="" textlink="">
      <xdr:nvSpPr>
        <xdr:cNvPr id="933" name="楕円 932"/>
        <xdr:cNvSpPr/>
      </xdr:nvSpPr>
      <xdr:spPr>
        <a:xfrm>
          <a:off x="20383500" y="178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110490</xdr:rowOff>
    </xdr:from>
    <xdr:to xmlns:xdr="http://schemas.openxmlformats.org/drawingml/2006/spreadsheetDrawing">
      <xdr:col>111</xdr:col>
      <xdr:colOff>177800</xdr:colOff>
      <xdr:row>104</xdr:row>
      <xdr:rowOff>117475</xdr:rowOff>
    </xdr:to>
    <xdr:cxnSp macro="">
      <xdr:nvCxnSpPr>
        <xdr:cNvPr id="934" name="直線コネクタ 933"/>
        <xdr:cNvCxnSpPr/>
      </xdr:nvCxnSpPr>
      <xdr:spPr>
        <a:xfrm flipV="1">
          <a:off x="20434300" y="17941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112395</xdr:rowOff>
    </xdr:from>
    <xdr:to xmlns:xdr="http://schemas.openxmlformats.org/drawingml/2006/spreadsheetDrawing">
      <xdr:col>102</xdr:col>
      <xdr:colOff>165100</xdr:colOff>
      <xdr:row>105</xdr:row>
      <xdr:rowOff>42545</xdr:rowOff>
    </xdr:to>
    <xdr:sp macro="" textlink="">
      <xdr:nvSpPr>
        <xdr:cNvPr id="935" name="楕円 934"/>
        <xdr:cNvSpPr/>
      </xdr:nvSpPr>
      <xdr:spPr>
        <a:xfrm>
          <a:off x="19494500" y="179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117475</xdr:rowOff>
    </xdr:from>
    <xdr:to xmlns:xdr="http://schemas.openxmlformats.org/drawingml/2006/spreadsheetDrawing">
      <xdr:col>107</xdr:col>
      <xdr:colOff>50800</xdr:colOff>
      <xdr:row>104</xdr:row>
      <xdr:rowOff>163195</xdr:rowOff>
    </xdr:to>
    <xdr:cxnSp macro="">
      <xdr:nvCxnSpPr>
        <xdr:cNvPr id="936" name="直線コネクタ 935"/>
        <xdr:cNvCxnSpPr/>
      </xdr:nvCxnSpPr>
      <xdr:spPr>
        <a:xfrm flipV="1">
          <a:off x="19545300" y="179482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119380</xdr:rowOff>
    </xdr:from>
    <xdr:to xmlns:xdr="http://schemas.openxmlformats.org/drawingml/2006/spreadsheetDrawing">
      <xdr:col>98</xdr:col>
      <xdr:colOff>38100</xdr:colOff>
      <xdr:row>105</xdr:row>
      <xdr:rowOff>49530</xdr:rowOff>
    </xdr:to>
    <xdr:sp macro="" textlink="">
      <xdr:nvSpPr>
        <xdr:cNvPr id="937" name="楕円 936"/>
        <xdr:cNvSpPr/>
      </xdr:nvSpPr>
      <xdr:spPr>
        <a:xfrm>
          <a:off x="18605500" y="17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163195</xdr:rowOff>
    </xdr:from>
    <xdr:to xmlns:xdr="http://schemas.openxmlformats.org/drawingml/2006/spreadsheetDrawing">
      <xdr:col>102</xdr:col>
      <xdr:colOff>114300</xdr:colOff>
      <xdr:row>104</xdr:row>
      <xdr:rowOff>170180</xdr:rowOff>
    </xdr:to>
    <xdr:cxnSp macro="">
      <xdr:nvCxnSpPr>
        <xdr:cNvPr id="938" name="直線コネクタ 937"/>
        <xdr:cNvCxnSpPr/>
      </xdr:nvCxnSpPr>
      <xdr:spPr>
        <a:xfrm flipV="1">
          <a:off x="18656300" y="179939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102235</xdr:rowOff>
    </xdr:from>
    <xdr:ext cx="469900" cy="258445"/>
    <xdr:sp macro="" textlink="">
      <xdr:nvSpPr>
        <xdr:cNvPr id="939" name="n_1aveValue【公民館】&#10;一人当たり面積"/>
        <xdr:cNvSpPr txBox="1"/>
      </xdr:nvSpPr>
      <xdr:spPr>
        <a:xfrm>
          <a:off x="21075650" y="18275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102235</xdr:rowOff>
    </xdr:from>
    <xdr:ext cx="464185" cy="258445"/>
    <xdr:sp macro="" textlink="">
      <xdr:nvSpPr>
        <xdr:cNvPr id="940" name="n_2aveValue【公民館】&#10;一人当たり面積"/>
        <xdr:cNvSpPr txBox="1"/>
      </xdr:nvSpPr>
      <xdr:spPr>
        <a:xfrm>
          <a:off x="20199350" y="1827593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109220</xdr:rowOff>
    </xdr:from>
    <xdr:ext cx="464185" cy="253365"/>
    <xdr:sp macro="" textlink="">
      <xdr:nvSpPr>
        <xdr:cNvPr id="941" name="n_3aveValue【公民館】&#10;一人当たり面積"/>
        <xdr:cNvSpPr txBox="1"/>
      </xdr:nvSpPr>
      <xdr:spPr>
        <a:xfrm>
          <a:off x="19310350" y="182829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136525</xdr:rowOff>
    </xdr:from>
    <xdr:ext cx="464185" cy="258445"/>
    <xdr:sp macro="" textlink="">
      <xdr:nvSpPr>
        <xdr:cNvPr id="942" name="n_4aveValue【公民館】&#10;一人当たり面積"/>
        <xdr:cNvSpPr txBox="1"/>
      </xdr:nvSpPr>
      <xdr:spPr>
        <a:xfrm>
          <a:off x="18421350" y="1831022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6350</xdr:rowOff>
    </xdr:from>
    <xdr:ext cx="469900" cy="253365"/>
    <xdr:sp macro="" textlink="">
      <xdr:nvSpPr>
        <xdr:cNvPr id="943" name="n_1mainValue【公民館】&#10;一人当たり面積"/>
        <xdr:cNvSpPr txBox="1"/>
      </xdr:nvSpPr>
      <xdr:spPr>
        <a:xfrm>
          <a:off x="21075650" y="17665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13335</xdr:rowOff>
    </xdr:from>
    <xdr:ext cx="464185" cy="259080"/>
    <xdr:sp macro="" textlink="">
      <xdr:nvSpPr>
        <xdr:cNvPr id="944" name="n_2mainValue【公民館】&#10;一人当たり面積"/>
        <xdr:cNvSpPr txBox="1"/>
      </xdr:nvSpPr>
      <xdr:spPr>
        <a:xfrm>
          <a:off x="20199350" y="176726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59055</xdr:rowOff>
    </xdr:from>
    <xdr:ext cx="464185" cy="259080"/>
    <xdr:sp macro="" textlink="">
      <xdr:nvSpPr>
        <xdr:cNvPr id="945" name="n_3mainValue【公民館】&#10;一人当たり面積"/>
        <xdr:cNvSpPr txBox="1"/>
      </xdr:nvSpPr>
      <xdr:spPr>
        <a:xfrm>
          <a:off x="19310350" y="177184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66040</xdr:rowOff>
    </xdr:from>
    <xdr:ext cx="464185" cy="253365"/>
    <xdr:sp macro="" textlink="">
      <xdr:nvSpPr>
        <xdr:cNvPr id="946" name="n_4mainValue【公民館】&#10;一人当たり面積"/>
        <xdr:cNvSpPr txBox="1"/>
      </xdr:nvSpPr>
      <xdr:spPr>
        <a:xfrm>
          <a:off x="18421350" y="177253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本市においては、認定こども園・幼稚園・保育所及び港湾・漁港において、有形固定資産減価償却率が</a:t>
          </a:r>
          <a:r>
            <a:rPr kumimoji="1" lang="ja-JP" altLang="en-US" sz="1300">
              <a:latin typeface="ＭＳ Ｐゴシック"/>
              <a:ea typeface="ＭＳ Ｐゴシック"/>
            </a:rPr>
            <a:t>類似団体平均、全国平均及び県平均のいずれと比較しても</a:t>
          </a:r>
          <a:r>
            <a:rPr kumimoji="1" lang="ja-JP" altLang="en-US" sz="1300">
              <a:latin typeface="ＭＳ Ｐゴシック"/>
              <a:ea typeface="ＭＳ Ｐゴシック"/>
            </a:rPr>
            <a:t>高い水準にある。また、認定こども園・幼稚園・保育所、学校施設及び公民館については、一人当たり面積が</a:t>
          </a:r>
          <a:r>
            <a:rPr kumimoji="1" lang="ja-JP" altLang="en-US" sz="1300">
              <a:latin typeface="ＭＳ Ｐゴシック"/>
              <a:ea typeface="ＭＳ Ｐゴシック"/>
            </a:rPr>
            <a:t>類似団体平均、全国平均及び県平均</a:t>
          </a:r>
          <a:r>
            <a:rPr kumimoji="1" lang="ja-JP" altLang="en-US" sz="1300">
              <a:latin typeface="ＭＳ Ｐゴシック"/>
              <a:ea typeface="ＭＳ Ｐゴシック"/>
            </a:rPr>
            <a:t>を上回っている。今後、「阿南市公共施設等総合管理計画」に基づき、長期的な視点で更新、統廃合、長寿命化などを適切に進めていく。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1645" cy="253365"/>
    <xdr:sp macro="" textlink="">
      <xdr:nvSpPr>
        <xdr:cNvPr id="45" name="テキスト ボックス 44"/>
        <xdr:cNvSpPr txBox="1"/>
      </xdr:nvSpPr>
      <xdr:spPr>
        <a:xfrm>
          <a:off x="294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3365"/>
    <xdr:sp macro="" textlink="">
      <xdr:nvSpPr>
        <xdr:cNvPr id="49" name="テキスト ボックス 48"/>
        <xdr:cNvSpPr txBox="1"/>
      </xdr:nvSpPr>
      <xdr:spPr>
        <a:xfrm>
          <a:off x="358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3375" cy="253365"/>
    <xdr:sp macro="" textlink="">
      <xdr:nvSpPr>
        <xdr:cNvPr id="55" name="テキスト ボックス 54"/>
        <xdr:cNvSpPr txBox="1"/>
      </xdr:nvSpPr>
      <xdr:spPr>
        <a:xfrm>
          <a:off x="422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56515</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634865" y="571436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3365"/>
    <xdr:sp macro="" textlink="">
      <xdr:nvSpPr>
        <xdr:cNvPr id="59" name="【図書館】&#10;有形固定資産減価償却率最小値テキスト"/>
        <xdr:cNvSpPr txBox="1"/>
      </xdr:nvSpPr>
      <xdr:spPr>
        <a:xfrm>
          <a:off x="4673600" y="72320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59080"/>
    <xdr:sp macro="" textlink="">
      <xdr:nvSpPr>
        <xdr:cNvPr id="61" name="【図書館】&#10;有形固定資産減価償却率最大値テキスト"/>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56515</xdr:rowOff>
    </xdr:from>
    <xdr:to xmlns:xdr="http://schemas.openxmlformats.org/drawingml/2006/spreadsheetDrawing">
      <xdr:col>24</xdr:col>
      <xdr:colOff>152400</xdr:colOff>
      <xdr:row>33</xdr:row>
      <xdr:rowOff>56515</xdr:rowOff>
    </xdr:to>
    <xdr:cxnSp macro="">
      <xdr:nvCxnSpPr>
        <xdr:cNvPr id="62" name="直線コネクタ 61"/>
        <xdr:cNvCxnSpPr/>
      </xdr:nvCxnSpPr>
      <xdr:spPr>
        <a:xfrm>
          <a:off x="4546600" y="571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84455</xdr:rowOff>
    </xdr:from>
    <xdr:ext cx="405130" cy="259080"/>
    <xdr:sp macro="" textlink="">
      <xdr:nvSpPr>
        <xdr:cNvPr id="63" name="【図書館】&#10;有形固定資産減価償却率平均値テキスト"/>
        <xdr:cNvSpPr txBox="1"/>
      </xdr:nvSpPr>
      <xdr:spPr>
        <a:xfrm>
          <a:off x="4673600" y="625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61595</xdr:rowOff>
    </xdr:from>
    <xdr:to xmlns:xdr="http://schemas.openxmlformats.org/drawingml/2006/spreadsheetDrawing">
      <xdr:col>24</xdr:col>
      <xdr:colOff>114300</xdr:colOff>
      <xdr:row>37</xdr:row>
      <xdr:rowOff>163195</xdr:rowOff>
    </xdr:to>
    <xdr:sp macro="" textlink="">
      <xdr:nvSpPr>
        <xdr:cNvPr id="64" name="フローチャート: 判断 63"/>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66040</xdr:rowOff>
    </xdr:from>
    <xdr:to xmlns:xdr="http://schemas.openxmlformats.org/drawingml/2006/spreadsheetDrawing">
      <xdr:col>20</xdr:col>
      <xdr:colOff>38100</xdr:colOff>
      <xdr:row>37</xdr:row>
      <xdr:rowOff>167640</xdr:rowOff>
    </xdr:to>
    <xdr:sp macro="" textlink="">
      <xdr:nvSpPr>
        <xdr:cNvPr id="65" name="フローチャート: 判断 64"/>
        <xdr:cNvSpPr/>
      </xdr:nvSpPr>
      <xdr:spPr>
        <a:xfrm>
          <a:off x="3746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6" name="フローチャート: 判断 65"/>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67" name="フローチャート: 判断 66"/>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111760</xdr:rowOff>
    </xdr:from>
    <xdr:to xmlns:xdr="http://schemas.openxmlformats.org/drawingml/2006/spreadsheetDrawing">
      <xdr:col>6</xdr:col>
      <xdr:colOff>38100</xdr:colOff>
      <xdr:row>37</xdr:row>
      <xdr:rowOff>41910</xdr:rowOff>
    </xdr:to>
    <xdr:sp macro="" textlink="">
      <xdr:nvSpPr>
        <xdr:cNvPr id="68" name="フローチャート: 判断 67"/>
        <xdr:cNvSpPr/>
      </xdr:nvSpPr>
      <xdr:spPr>
        <a:xfrm>
          <a:off x="1079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12065</xdr:rowOff>
    </xdr:from>
    <xdr:to xmlns:xdr="http://schemas.openxmlformats.org/drawingml/2006/spreadsheetDrawing">
      <xdr:col>24</xdr:col>
      <xdr:colOff>114300</xdr:colOff>
      <xdr:row>39</xdr:row>
      <xdr:rowOff>113665</xdr:rowOff>
    </xdr:to>
    <xdr:sp macro="" textlink="">
      <xdr:nvSpPr>
        <xdr:cNvPr id="74" name="楕円 73"/>
        <xdr:cNvSpPr/>
      </xdr:nvSpPr>
      <xdr:spPr>
        <a:xfrm>
          <a:off x="4584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161925</xdr:rowOff>
    </xdr:from>
    <xdr:ext cx="405130" cy="259080"/>
    <xdr:sp macro="" textlink="">
      <xdr:nvSpPr>
        <xdr:cNvPr id="75" name="【図書館】&#10;有形固定資産減価償却率該当値テキスト"/>
        <xdr:cNvSpPr txBox="1"/>
      </xdr:nvSpPr>
      <xdr:spPr>
        <a:xfrm>
          <a:off x="4673600" y="6677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149225</xdr:rowOff>
    </xdr:from>
    <xdr:to xmlns:xdr="http://schemas.openxmlformats.org/drawingml/2006/spreadsheetDrawing">
      <xdr:col>20</xdr:col>
      <xdr:colOff>38100</xdr:colOff>
      <xdr:row>39</xdr:row>
      <xdr:rowOff>79375</xdr:rowOff>
    </xdr:to>
    <xdr:sp macro="" textlink="">
      <xdr:nvSpPr>
        <xdr:cNvPr id="76" name="楕円 75"/>
        <xdr:cNvSpPr/>
      </xdr:nvSpPr>
      <xdr:spPr>
        <a:xfrm>
          <a:off x="3746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29210</xdr:rowOff>
    </xdr:from>
    <xdr:to xmlns:xdr="http://schemas.openxmlformats.org/drawingml/2006/spreadsheetDrawing">
      <xdr:col>24</xdr:col>
      <xdr:colOff>63500</xdr:colOff>
      <xdr:row>39</xdr:row>
      <xdr:rowOff>63500</xdr:rowOff>
    </xdr:to>
    <xdr:cxnSp macro="">
      <xdr:nvCxnSpPr>
        <xdr:cNvPr id="77" name="直線コネクタ 76"/>
        <xdr:cNvCxnSpPr/>
      </xdr:nvCxnSpPr>
      <xdr:spPr>
        <a:xfrm>
          <a:off x="3797300" y="67157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113665</xdr:rowOff>
    </xdr:from>
    <xdr:to xmlns:xdr="http://schemas.openxmlformats.org/drawingml/2006/spreadsheetDrawing">
      <xdr:col>15</xdr:col>
      <xdr:colOff>101600</xdr:colOff>
      <xdr:row>39</xdr:row>
      <xdr:rowOff>43815</xdr:rowOff>
    </xdr:to>
    <xdr:sp macro="" textlink="">
      <xdr:nvSpPr>
        <xdr:cNvPr id="78" name="楕円 77"/>
        <xdr:cNvSpPr/>
      </xdr:nvSpPr>
      <xdr:spPr>
        <a:xfrm>
          <a:off x="2857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164465</xdr:rowOff>
    </xdr:from>
    <xdr:to xmlns:xdr="http://schemas.openxmlformats.org/drawingml/2006/spreadsheetDrawing">
      <xdr:col>19</xdr:col>
      <xdr:colOff>177800</xdr:colOff>
      <xdr:row>39</xdr:row>
      <xdr:rowOff>29210</xdr:rowOff>
    </xdr:to>
    <xdr:cxnSp macro="">
      <xdr:nvCxnSpPr>
        <xdr:cNvPr id="79" name="直線コネクタ 78"/>
        <xdr:cNvCxnSpPr/>
      </xdr:nvCxnSpPr>
      <xdr:spPr>
        <a:xfrm>
          <a:off x="2908300" y="66795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79375</xdr:rowOff>
    </xdr:from>
    <xdr:to xmlns:xdr="http://schemas.openxmlformats.org/drawingml/2006/spreadsheetDrawing">
      <xdr:col>10</xdr:col>
      <xdr:colOff>165100</xdr:colOff>
      <xdr:row>39</xdr:row>
      <xdr:rowOff>9525</xdr:rowOff>
    </xdr:to>
    <xdr:sp macro="" textlink="">
      <xdr:nvSpPr>
        <xdr:cNvPr id="80" name="楕円 79"/>
        <xdr:cNvSpPr/>
      </xdr:nvSpPr>
      <xdr:spPr>
        <a:xfrm>
          <a:off x="196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130175</xdr:rowOff>
    </xdr:from>
    <xdr:to xmlns:xdr="http://schemas.openxmlformats.org/drawingml/2006/spreadsheetDrawing">
      <xdr:col>15</xdr:col>
      <xdr:colOff>50800</xdr:colOff>
      <xdr:row>38</xdr:row>
      <xdr:rowOff>164465</xdr:rowOff>
    </xdr:to>
    <xdr:cxnSp macro="">
      <xdr:nvCxnSpPr>
        <xdr:cNvPr id="81" name="直線コネクタ 80"/>
        <xdr:cNvCxnSpPr/>
      </xdr:nvCxnSpPr>
      <xdr:spPr>
        <a:xfrm>
          <a:off x="2019300" y="66452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76200</xdr:rowOff>
    </xdr:from>
    <xdr:to xmlns:xdr="http://schemas.openxmlformats.org/drawingml/2006/spreadsheetDrawing">
      <xdr:col>6</xdr:col>
      <xdr:colOff>38100</xdr:colOff>
      <xdr:row>39</xdr:row>
      <xdr:rowOff>6350</xdr:rowOff>
    </xdr:to>
    <xdr:sp macro="" textlink="">
      <xdr:nvSpPr>
        <xdr:cNvPr id="82" name="楕円 81"/>
        <xdr:cNvSpPr/>
      </xdr:nvSpPr>
      <xdr:spPr>
        <a:xfrm>
          <a:off x="1079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127000</xdr:rowOff>
    </xdr:from>
    <xdr:to xmlns:xdr="http://schemas.openxmlformats.org/drawingml/2006/spreadsheetDrawing">
      <xdr:col>10</xdr:col>
      <xdr:colOff>114300</xdr:colOff>
      <xdr:row>38</xdr:row>
      <xdr:rowOff>130175</xdr:rowOff>
    </xdr:to>
    <xdr:cxnSp macro="">
      <xdr:nvCxnSpPr>
        <xdr:cNvPr id="83" name="直線コネクタ 82"/>
        <xdr:cNvCxnSpPr/>
      </xdr:nvCxnSpPr>
      <xdr:spPr>
        <a:xfrm>
          <a:off x="1130300" y="66421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12700</xdr:rowOff>
    </xdr:from>
    <xdr:ext cx="405130" cy="259080"/>
    <xdr:sp macro="" textlink="">
      <xdr:nvSpPr>
        <xdr:cNvPr id="84" name="n_1aveValue【図書館】&#10;有形固定資産減価償却率"/>
        <xdr:cNvSpPr txBox="1"/>
      </xdr:nvSpPr>
      <xdr:spPr>
        <a:xfrm>
          <a:off x="3582035" y="618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156845</xdr:rowOff>
    </xdr:from>
    <xdr:ext cx="399415" cy="253365"/>
    <xdr:sp macro="" textlink="">
      <xdr:nvSpPr>
        <xdr:cNvPr id="85" name="n_2aveValue【図書館】&#10;有形固定資産減価償却率"/>
        <xdr:cNvSpPr txBox="1"/>
      </xdr:nvSpPr>
      <xdr:spPr>
        <a:xfrm>
          <a:off x="2705735" y="61575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71755</xdr:rowOff>
    </xdr:from>
    <xdr:ext cx="399415" cy="259080"/>
    <xdr:sp macro="" textlink="">
      <xdr:nvSpPr>
        <xdr:cNvPr id="86" name="n_3aveValue【図書館】&#10;有形固定資産減価償却率"/>
        <xdr:cNvSpPr txBox="1"/>
      </xdr:nvSpPr>
      <xdr:spPr>
        <a:xfrm>
          <a:off x="1816735" y="60725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58420</xdr:rowOff>
    </xdr:from>
    <xdr:ext cx="399415" cy="259080"/>
    <xdr:sp macro="" textlink="">
      <xdr:nvSpPr>
        <xdr:cNvPr id="87" name="n_4aveValue【図書館】&#10;有形固定資産減価償却率"/>
        <xdr:cNvSpPr txBox="1"/>
      </xdr:nvSpPr>
      <xdr:spPr>
        <a:xfrm>
          <a:off x="927735" y="60591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70485</xdr:rowOff>
    </xdr:from>
    <xdr:ext cx="405130" cy="259080"/>
    <xdr:sp macro="" textlink="">
      <xdr:nvSpPr>
        <xdr:cNvPr id="88" name="n_1mainValue【図書館】&#10;有形固定資産減価償却率"/>
        <xdr:cNvSpPr txBox="1"/>
      </xdr:nvSpPr>
      <xdr:spPr>
        <a:xfrm>
          <a:off x="3582035" y="675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34925</xdr:rowOff>
    </xdr:from>
    <xdr:ext cx="399415" cy="259080"/>
    <xdr:sp macro="" textlink="">
      <xdr:nvSpPr>
        <xdr:cNvPr id="89" name="n_2mainValue【図書館】&#10;有形固定資産減価償却率"/>
        <xdr:cNvSpPr txBox="1"/>
      </xdr:nvSpPr>
      <xdr:spPr>
        <a:xfrm>
          <a:off x="2705735" y="67214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635</xdr:rowOff>
    </xdr:from>
    <xdr:ext cx="399415" cy="259080"/>
    <xdr:sp macro="" textlink="">
      <xdr:nvSpPr>
        <xdr:cNvPr id="90" name="n_3mainValue【図書館】&#10;有形固定資産減価償却率"/>
        <xdr:cNvSpPr txBox="1"/>
      </xdr:nvSpPr>
      <xdr:spPr>
        <a:xfrm>
          <a:off x="1816735" y="66871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168910</xdr:rowOff>
    </xdr:from>
    <xdr:ext cx="399415" cy="253365"/>
    <xdr:sp macro="" textlink="">
      <xdr:nvSpPr>
        <xdr:cNvPr id="91" name="n_4mainValue【図書館】&#10;有形固定資産減価償却率"/>
        <xdr:cNvSpPr txBox="1"/>
      </xdr:nvSpPr>
      <xdr:spPr>
        <a:xfrm>
          <a:off x="927735" y="66840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170" cy="225425"/>
    <xdr:sp macro="" textlink="">
      <xdr:nvSpPr>
        <xdr:cNvPr id="100" name="テキスト ボックス 99"/>
        <xdr:cNvSpPr txBox="1"/>
      </xdr:nvSpPr>
      <xdr:spPr>
        <a:xfrm>
          <a:off x="6565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1645" cy="259080"/>
    <xdr:sp macro="" textlink="">
      <xdr:nvSpPr>
        <xdr:cNvPr id="103" name="テキスト ボックス 102"/>
        <xdr:cNvSpPr txBox="1"/>
      </xdr:nvSpPr>
      <xdr:spPr>
        <a:xfrm>
          <a:off x="6136640" y="702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1645" cy="259080"/>
    <xdr:sp macro="" textlink="">
      <xdr:nvSpPr>
        <xdr:cNvPr id="105" name="テキスト ボックス 104"/>
        <xdr:cNvSpPr txBox="1"/>
      </xdr:nvSpPr>
      <xdr:spPr>
        <a:xfrm>
          <a:off x="6136640" y="656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1645" cy="259080"/>
    <xdr:sp macro="" textlink="">
      <xdr:nvSpPr>
        <xdr:cNvPr id="107" name="テキスト ボックス 106"/>
        <xdr:cNvSpPr txBox="1"/>
      </xdr:nvSpPr>
      <xdr:spPr>
        <a:xfrm>
          <a:off x="6136640" y="610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1645" cy="259080"/>
    <xdr:sp macro="" textlink="">
      <xdr:nvSpPr>
        <xdr:cNvPr id="109" name="テキスト ボックス 108"/>
        <xdr:cNvSpPr txBox="1"/>
      </xdr:nvSpPr>
      <xdr:spPr>
        <a:xfrm>
          <a:off x="6136640" y="564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1645" cy="259080"/>
    <xdr:sp macro="" textlink="">
      <xdr:nvSpPr>
        <xdr:cNvPr id="111" name="テキスト ボックス 110"/>
        <xdr:cNvSpPr txBox="1"/>
      </xdr:nvSpPr>
      <xdr:spPr>
        <a:xfrm>
          <a:off x="6136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5080</xdr:rowOff>
    </xdr:from>
    <xdr:to xmlns:xdr="http://schemas.openxmlformats.org/drawingml/2006/spreadsheetDrawing">
      <xdr:col>54</xdr:col>
      <xdr:colOff>189865</xdr:colOff>
      <xdr:row>41</xdr:row>
      <xdr:rowOff>60325</xdr:rowOff>
    </xdr:to>
    <xdr:cxnSp macro="">
      <xdr:nvCxnSpPr>
        <xdr:cNvPr id="113" name="直線コネクタ 112"/>
        <xdr:cNvCxnSpPr/>
      </xdr:nvCxnSpPr>
      <xdr:spPr>
        <a:xfrm flipV="1">
          <a:off x="10476865" y="566293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64135</xdr:rowOff>
    </xdr:from>
    <xdr:ext cx="469900" cy="253365"/>
    <xdr:sp macro="" textlink="">
      <xdr:nvSpPr>
        <xdr:cNvPr id="114" name="【図書館】&#10;一人当たり面積最小値テキスト"/>
        <xdr:cNvSpPr txBox="1"/>
      </xdr:nvSpPr>
      <xdr:spPr>
        <a:xfrm>
          <a:off x="10515600" y="7093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60325</xdr:rowOff>
    </xdr:from>
    <xdr:to xmlns:xdr="http://schemas.openxmlformats.org/drawingml/2006/spreadsheetDrawing">
      <xdr:col>55</xdr:col>
      <xdr:colOff>88900</xdr:colOff>
      <xdr:row>41</xdr:row>
      <xdr:rowOff>60325</xdr:rowOff>
    </xdr:to>
    <xdr:cxnSp macro="">
      <xdr:nvCxnSpPr>
        <xdr:cNvPr id="115" name="直線コネクタ 114"/>
        <xdr:cNvCxnSpPr/>
      </xdr:nvCxnSpPr>
      <xdr:spPr>
        <a:xfrm>
          <a:off x="103886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123190</xdr:rowOff>
    </xdr:from>
    <xdr:ext cx="469900" cy="253365"/>
    <xdr:sp macro="" textlink="">
      <xdr:nvSpPr>
        <xdr:cNvPr id="116" name="【図書館】&#10;一人当たり面積最大値テキスト"/>
        <xdr:cNvSpPr txBox="1"/>
      </xdr:nvSpPr>
      <xdr:spPr>
        <a:xfrm>
          <a:off x="10515600" y="5438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5080</xdr:rowOff>
    </xdr:from>
    <xdr:to xmlns:xdr="http://schemas.openxmlformats.org/drawingml/2006/spreadsheetDrawing">
      <xdr:col>55</xdr:col>
      <xdr:colOff>88900</xdr:colOff>
      <xdr:row>33</xdr:row>
      <xdr:rowOff>5080</xdr:rowOff>
    </xdr:to>
    <xdr:cxnSp macro="">
      <xdr:nvCxnSpPr>
        <xdr:cNvPr id="117" name="直線コネクタ 116"/>
        <xdr:cNvCxnSpPr/>
      </xdr:nvCxnSpPr>
      <xdr:spPr>
        <a:xfrm>
          <a:off x="10388600" y="566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153670</xdr:rowOff>
    </xdr:from>
    <xdr:ext cx="469900" cy="259080"/>
    <xdr:sp macro="" textlink="">
      <xdr:nvSpPr>
        <xdr:cNvPr id="118" name="【図書館】&#10;一人当たり面積平均値テキスト"/>
        <xdr:cNvSpPr txBox="1"/>
      </xdr:nvSpPr>
      <xdr:spPr>
        <a:xfrm>
          <a:off x="10515600" y="6497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130810</xdr:rowOff>
    </xdr:from>
    <xdr:to xmlns:xdr="http://schemas.openxmlformats.org/drawingml/2006/spreadsheetDrawing">
      <xdr:col>55</xdr:col>
      <xdr:colOff>50800</xdr:colOff>
      <xdr:row>39</xdr:row>
      <xdr:rowOff>60960</xdr:rowOff>
    </xdr:to>
    <xdr:sp macro="" textlink="">
      <xdr:nvSpPr>
        <xdr:cNvPr id="119" name="フローチャート: 判断 118"/>
        <xdr:cNvSpPr/>
      </xdr:nvSpPr>
      <xdr:spPr>
        <a:xfrm>
          <a:off x="10426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120" name="フローチャート: 判断 119"/>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158115</xdr:rowOff>
    </xdr:from>
    <xdr:to xmlns:xdr="http://schemas.openxmlformats.org/drawingml/2006/spreadsheetDrawing">
      <xdr:col>46</xdr:col>
      <xdr:colOff>38100</xdr:colOff>
      <xdr:row>39</xdr:row>
      <xdr:rowOff>88265</xdr:rowOff>
    </xdr:to>
    <xdr:sp macro="" textlink="">
      <xdr:nvSpPr>
        <xdr:cNvPr id="121" name="フローチャート: 判断 120"/>
        <xdr:cNvSpPr/>
      </xdr:nvSpPr>
      <xdr:spPr>
        <a:xfrm>
          <a:off x="8699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13970</xdr:rowOff>
    </xdr:from>
    <xdr:to xmlns:xdr="http://schemas.openxmlformats.org/drawingml/2006/spreadsheetDrawing">
      <xdr:col>41</xdr:col>
      <xdr:colOff>101600</xdr:colOff>
      <xdr:row>39</xdr:row>
      <xdr:rowOff>115570</xdr:rowOff>
    </xdr:to>
    <xdr:sp macro="" textlink="">
      <xdr:nvSpPr>
        <xdr:cNvPr id="122" name="フローチャート: 判断 121"/>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22860</xdr:rowOff>
    </xdr:from>
    <xdr:to xmlns:xdr="http://schemas.openxmlformats.org/drawingml/2006/spreadsheetDrawing">
      <xdr:col>36</xdr:col>
      <xdr:colOff>165100</xdr:colOff>
      <xdr:row>39</xdr:row>
      <xdr:rowOff>124460</xdr:rowOff>
    </xdr:to>
    <xdr:sp macro="" textlink="">
      <xdr:nvSpPr>
        <xdr:cNvPr id="123" name="フローチャート: 判断 122"/>
        <xdr:cNvSpPr/>
      </xdr:nvSpPr>
      <xdr:spPr>
        <a:xfrm>
          <a:off x="6921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158115</xdr:rowOff>
    </xdr:from>
    <xdr:to xmlns:xdr="http://schemas.openxmlformats.org/drawingml/2006/spreadsheetDrawing">
      <xdr:col>55</xdr:col>
      <xdr:colOff>50800</xdr:colOff>
      <xdr:row>39</xdr:row>
      <xdr:rowOff>88265</xdr:rowOff>
    </xdr:to>
    <xdr:sp macro="" textlink="">
      <xdr:nvSpPr>
        <xdr:cNvPr id="129" name="楕円 128"/>
        <xdr:cNvSpPr/>
      </xdr:nvSpPr>
      <xdr:spPr>
        <a:xfrm>
          <a:off x="104267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136525</xdr:rowOff>
    </xdr:from>
    <xdr:ext cx="469900" cy="258445"/>
    <xdr:sp macro="" textlink="">
      <xdr:nvSpPr>
        <xdr:cNvPr id="130" name="【図書館】&#10;一人当たり面積該当値テキスト"/>
        <xdr:cNvSpPr txBox="1"/>
      </xdr:nvSpPr>
      <xdr:spPr>
        <a:xfrm>
          <a:off x="10515600" y="6651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158115</xdr:rowOff>
    </xdr:from>
    <xdr:to xmlns:xdr="http://schemas.openxmlformats.org/drawingml/2006/spreadsheetDrawing">
      <xdr:col>50</xdr:col>
      <xdr:colOff>165100</xdr:colOff>
      <xdr:row>39</xdr:row>
      <xdr:rowOff>88265</xdr:rowOff>
    </xdr:to>
    <xdr:sp macro="" textlink="">
      <xdr:nvSpPr>
        <xdr:cNvPr id="131" name="楕円 130"/>
        <xdr:cNvSpPr/>
      </xdr:nvSpPr>
      <xdr:spPr>
        <a:xfrm>
          <a:off x="9588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37465</xdr:rowOff>
    </xdr:from>
    <xdr:to xmlns:xdr="http://schemas.openxmlformats.org/drawingml/2006/spreadsheetDrawing">
      <xdr:col>55</xdr:col>
      <xdr:colOff>0</xdr:colOff>
      <xdr:row>39</xdr:row>
      <xdr:rowOff>37465</xdr:rowOff>
    </xdr:to>
    <xdr:cxnSp macro="">
      <xdr:nvCxnSpPr>
        <xdr:cNvPr id="132" name="直線コネクタ 131"/>
        <xdr:cNvCxnSpPr/>
      </xdr:nvCxnSpPr>
      <xdr:spPr>
        <a:xfrm>
          <a:off x="9639300" y="6724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167005</xdr:rowOff>
    </xdr:from>
    <xdr:to xmlns:xdr="http://schemas.openxmlformats.org/drawingml/2006/spreadsheetDrawing">
      <xdr:col>46</xdr:col>
      <xdr:colOff>38100</xdr:colOff>
      <xdr:row>39</xdr:row>
      <xdr:rowOff>97790</xdr:rowOff>
    </xdr:to>
    <xdr:sp macro="" textlink="">
      <xdr:nvSpPr>
        <xdr:cNvPr id="133" name="楕円 132"/>
        <xdr:cNvSpPr/>
      </xdr:nvSpPr>
      <xdr:spPr>
        <a:xfrm>
          <a:off x="8699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37465</xdr:rowOff>
    </xdr:from>
    <xdr:to xmlns:xdr="http://schemas.openxmlformats.org/drawingml/2006/spreadsheetDrawing">
      <xdr:col>50</xdr:col>
      <xdr:colOff>114300</xdr:colOff>
      <xdr:row>39</xdr:row>
      <xdr:rowOff>46355</xdr:rowOff>
    </xdr:to>
    <xdr:cxnSp macro="">
      <xdr:nvCxnSpPr>
        <xdr:cNvPr id="134" name="直線コネクタ 133"/>
        <xdr:cNvCxnSpPr/>
      </xdr:nvCxnSpPr>
      <xdr:spPr>
        <a:xfrm flipV="1">
          <a:off x="8750300" y="67240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167005</xdr:rowOff>
    </xdr:from>
    <xdr:to xmlns:xdr="http://schemas.openxmlformats.org/drawingml/2006/spreadsheetDrawing">
      <xdr:col>41</xdr:col>
      <xdr:colOff>101600</xdr:colOff>
      <xdr:row>39</xdr:row>
      <xdr:rowOff>97790</xdr:rowOff>
    </xdr:to>
    <xdr:sp macro="" textlink="">
      <xdr:nvSpPr>
        <xdr:cNvPr id="135" name="楕円 134"/>
        <xdr:cNvSpPr/>
      </xdr:nvSpPr>
      <xdr:spPr>
        <a:xfrm>
          <a:off x="7810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46355</xdr:rowOff>
    </xdr:from>
    <xdr:to xmlns:xdr="http://schemas.openxmlformats.org/drawingml/2006/spreadsheetDrawing">
      <xdr:col>45</xdr:col>
      <xdr:colOff>177800</xdr:colOff>
      <xdr:row>39</xdr:row>
      <xdr:rowOff>46355</xdr:rowOff>
    </xdr:to>
    <xdr:cxnSp macro="">
      <xdr:nvCxnSpPr>
        <xdr:cNvPr id="136" name="直線コネクタ 135"/>
        <xdr:cNvCxnSpPr/>
      </xdr:nvCxnSpPr>
      <xdr:spPr>
        <a:xfrm>
          <a:off x="7861300" y="6732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5080</xdr:rowOff>
    </xdr:from>
    <xdr:to xmlns:xdr="http://schemas.openxmlformats.org/drawingml/2006/spreadsheetDrawing">
      <xdr:col>36</xdr:col>
      <xdr:colOff>165100</xdr:colOff>
      <xdr:row>39</xdr:row>
      <xdr:rowOff>106680</xdr:rowOff>
    </xdr:to>
    <xdr:sp macro="" textlink="">
      <xdr:nvSpPr>
        <xdr:cNvPr id="137" name="楕円 136"/>
        <xdr:cNvSpPr/>
      </xdr:nvSpPr>
      <xdr:spPr>
        <a:xfrm>
          <a:off x="6921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46355</xdr:rowOff>
    </xdr:from>
    <xdr:to xmlns:xdr="http://schemas.openxmlformats.org/drawingml/2006/spreadsheetDrawing">
      <xdr:col>41</xdr:col>
      <xdr:colOff>50800</xdr:colOff>
      <xdr:row>39</xdr:row>
      <xdr:rowOff>55880</xdr:rowOff>
    </xdr:to>
    <xdr:cxnSp macro="">
      <xdr:nvCxnSpPr>
        <xdr:cNvPr id="138" name="直線コネクタ 137"/>
        <xdr:cNvCxnSpPr/>
      </xdr:nvCxnSpPr>
      <xdr:spPr>
        <a:xfrm flipV="1">
          <a:off x="6972300" y="6732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95250</xdr:rowOff>
    </xdr:from>
    <xdr:ext cx="469900" cy="259080"/>
    <xdr:sp macro="" textlink="">
      <xdr:nvSpPr>
        <xdr:cNvPr id="139" name="n_1aveValue【図書館】&#10;一人当たり面積"/>
        <xdr:cNvSpPr txBox="1"/>
      </xdr:nvSpPr>
      <xdr:spPr>
        <a:xfrm>
          <a:off x="9391650" y="6438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104775</xdr:rowOff>
    </xdr:from>
    <xdr:ext cx="464185" cy="259080"/>
    <xdr:sp macro="" textlink="">
      <xdr:nvSpPr>
        <xdr:cNvPr id="140" name="n_2aveValue【図書館】&#10;一人当たり面積"/>
        <xdr:cNvSpPr txBox="1"/>
      </xdr:nvSpPr>
      <xdr:spPr>
        <a:xfrm>
          <a:off x="8515350" y="64484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106680</xdr:rowOff>
    </xdr:from>
    <xdr:ext cx="464185" cy="259080"/>
    <xdr:sp macro="" textlink="">
      <xdr:nvSpPr>
        <xdr:cNvPr id="141" name="n_3aveValue【図書館】&#10;一人当たり面積"/>
        <xdr:cNvSpPr txBox="1"/>
      </xdr:nvSpPr>
      <xdr:spPr>
        <a:xfrm>
          <a:off x="7626350" y="67932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115570</xdr:rowOff>
    </xdr:from>
    <xdr:ext cx="464185" cy="259080"/>
    <xdr:sp macro="" textlink="">
      <xdr:nvSpPr>
        <xdr:cNvPr id="142" name="n_4aveValue【図書館】&#10;一人当たり面積"/>
        <xdr:cNvSpPr txBox="1"/>
      </xdr:nvSpPr>
      <xdr:spPr>
        <a:xfrm>
          <a:off x="6737350" y="6802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79375</xdr:rowOff>
    </xdr:from>
    <xdr:ext cx="469900" cy="258445"/>
    <xdr:sp macro="" textlink="">
      <xdr:nvSpPr>
        <xdr:cNvPr id="143" name="n_1mainValue【図書館】&#10;一人当たり面積"/>
        <xdr:cNvSpPr txBox="1"/>
      </xdr:nvSpPr>
      <xdr:spPr>
        <a:xfrm>
          <a:off x="9391650" y="676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88265</xdr:rowOff>
    </xdr:from>
    <xdr:ext cx="464185" cy="253365"/>
    <xdr:sp macro="" textlink="">
      <xdr:nvSpPr>
        <xdr:cNvPr id="144" name="n_2mainValue【図書館】&#10;一人当たり面積"/>
        <xdr:cNvSpPr txBox="1"/>
      </xdr:nvSpPr>
      <xdr:spPr>
        <a:xfrm>
          <a:off x="8515350" y="67748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113665</xdr:rowOff>
    </xdr:from>
    <xdr:ext cx="464185" cy="258445"/>
    <xdr:sp macro="" textlink="">
      <xdr:nvSpPr>
        <xdr:cNvPr id="145" name="n_3mainValue【図書館】&#10;一人当たり面積"/>
        <xdr:cNvSpPr txBox="1"/>
      </xdr:nvSpPr>
      <xdr:spPr>
        <a:xfrm>
          <a:off x="7626350" y="645731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123190</xdr:rowOff>
    </xdr:from>
    <xdr:ext cx="464185" cy="253365"/>
    <xdr:sp macro="" textlink="">
      <xdr:nvSpPr>
        <xdr:cNvPr id="146" name="n_4mainValue【図書館】&#10;一人当たり面積"/>
        <xdr:cNvSpPr txBox="1"/>
      </xdr:nvSpPr>
      <xdr:spPr>
        <a:xfrm>
          <a:off x="6737350" y="64668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735" cy="225425"/>
    <xdr:sp macro="" textlink="">
      <xdr:nvSpPr>
        <xdr:cNvPr id="155" name="テキスト ボックス 154"/>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645" cy="253365"/>
    <xdr:sp macro="" textlink="">
      <xdr:nvSpPr>
        <xdr:cNvPr id="157" name="テキスト ボックス 156"/>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1645" cy="259080"/>
    <xdr:sp macro="" textlink="">
      <xdr:nvSpPr>
        <xdr:cNvPr id="159" name="テキスト ボックス 158"/>
        <xdr:cNvSpPr txBox="1"/>
      </xdr:nvSpPr>
      <xdr:spPr>
        <a:xfrm>
          <a:off x="294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3365"/>
    <xdr:sp macro="" textlink="">
      <xdr:nvSpPr>
        <xdr:cNvPr id="163" name="テキスト ボックス 162"/>
        <xdr:cNvSpPr txBox="1"/>
      </xdr:nvSpPr>
      <xdr:spPr>
        <a:xfrm>
          <a:off x="358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3375" cy="253365"/>
    <xdr:sp macro="" textlink="">
      <xdr:nvSpPr>
        <xdr:cNvPr id="169" name="テキスト ボックス 168"/>
        <xdr:cNvSpPr txBox="1"/>
      </xdr:nvSpPr>
      <xdr:spPr>
        <a:xfrm>
          <a:off x="422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78105</xdr:rowOff>
    </xdr:from>
    <xdr:to xmlns:xdr="http://schemas.openxmlformats.org/drawingml/2006/spreadsheetDrawing">
      <xdr:col>24</xdr:col>
      <xdr:colOff>62865</xdr:colOff>
      <xdr:row>64</xdr:row>
      <xdr:rowOff>47625</xdr:rowOff>
    </xdr:to>
    <xdr:cxnSp macro="">
      <xdr:nvCxnSpPr>
        <xdr:cNvPr id="171" name="直線コネクタ 170"/>
        <xdr:cNvCxnSpPr/>
      </xdr:nvCxnSpPr>
      <xdr:spPr>
        <a:xfrm flipV="1">
          <a:off x="4634865" y="950785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52070</xdr:rowOff>
    </xdr:from>
    <xdr:ext cx="405130" cy="253365"/>
    <xdr:sp macro="" textlink="">
      <xdr:nvSpPr>
        <xdr:cNvPr id="172" name="【体育館・プール】&#10;有形固定資産減価償却率最小値テキスト"/>
        <xdr:cNvSpPr txBox="1"/>
      </xdr:nvSpPr>
      <xdr:spPr>
        <a:xfrm>
          <a:off x="4673600" y="110248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47625</xdr:rowOff>
    </xdr:from>
    <xdr:to xmlns:xdr="http://schemas.openxmlformats.org/drawingml/2006/spreadsheetDrawing">
      <xdr:col>24</xdr:col>
      <xdr:colOff>152400</xdr:colOff>
      <xdr:row>64</xdr:row>
      <xdr:rowOff>47625</xdr:rowOff>
    </xdr:to>
    <xdr:cxnSp macro="">
      <xdr:nvCxnSpPr>
        <xdr:cNvPr id="173" name="直線コネクタ 172"/>
        <xdr:cNvCxnSpPr/>
      </xdr:nvCxnSpPr>
      <xdr:spPr>
        <a:xfrm>
          <a:off x="4546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24765</xdr:rowOff>
    </xdr:from>
    <xdr:ext cx="405130" cy="259080"/>
    <xdr:sp macro="" textlink="">
      <xdr:nvSpPr>
        <xdr:cNvPr id="174" name="【体育館・プール】&#10;有形固定資産減価償却率最大値テキスト"/>
        <xdr:cNvSpPr txBox="1"/>
      </xdr:nvSpPr>
      <xdr:spPr>
        <a:xfrm>
          <a:off x="4673600" y="9283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78105</xdr:rowOff>
    </xdr:from>
    <xdr:to xmlns:xdr="http://schemas.openxmlformats.org/drawingml/2006/spreadsheetDrawing">
      <xdr:col>24</xdr:col>
      <xdr:colOff>152400</xdr:colOff>
      <xdr:row>55</xdr:row>
      <xdr:rowOff>78105</xdr:rowOff>
    </xdr:to>
    <xdr:cxnSp macro="">
      <xdr:nvCxnSpPr>
        <xdr:cNvPr id="175" name="直線コネクタ 174"/>
        <xdr:cNvCxnSpPr/>
      </xdr:nvCxnSpPr>
      <xdr:spPr>
        <a:xfrm>
          <a:off x="4546600" y="950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47625</xdr:rowOff>
    </xdr:from>
    <xdr:ext cx="405130" cy="259080"/>
    <xdr:sp macro="" textlink="">
      <xdr:nvSpPr>
        <xdr:cNvPr id="176" name="【体育館・プール】&#10;有形固定資産減価償却率平均値テキスト"/>
        <xdr:cNvSpPr txBox="1"/>
      </xdr:nvSpPr>
      <xdr:spPr>
        <a:xfrm>
          <a:off x="4673600" y="10334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69215</xdr:rowOff>
    </xdr:from>
    <xdr:to xmlns:xdr="http://schemas.openxmlformats.org/drawingml/2006/spreadsheetDrawing">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27305</xdr:rowOff>
    </xdr:from>
    <xdr:to xmlns:xdr="http://schemas.openxmlformats.org/drawingml/2006/spreadsheetDrawing">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10160</xdr:rowOff>
    </xdr:from>
    <xdr:to xmlns:xdr="http://schemas.openxmlformats.org/drawingml/2006/spreadsheetDrawing">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10160</xdr:rowOff>
    </xdr:from>
    <xdr:to xmlns:xdr="http://schemas.openxmlformats.org/drawingml/2006/spreadsheetDrawing">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3365"/>
    <xdr:sp macro="" textlink="">
      <xdr:nvSpPr>
        <xdr:cNvPr id="182" name="テキスト ボックス 181"/>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3365"/>
    <xdr:sp macro="" textlink="">
      <xdr:nvSpPr>
        <xdr:cNvPr id="183" name="テキスト ボックス 182"/>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3365"/>
    <xdr:sp macro="" textlink="">
      <xdr:nvSpPr>
        <xdr:cNvPr id="184" name="テキスト ボックス 183"/>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3365"/>
    <xdr:sp macro="" textlink="">
      <xdr:nvSpPr>
        <xdr:cNvPr id="185" name="テキスト ボックス 184"/>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3365"/>
    <xdr:sp macro="" textlink="">
      <xdr:nvSpPr>
        <xdr:cNvPr id="186" name="テキスト ボックス 185"/>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48260</xdr:rowOff>
    </xdr:from>
    <xdr:to xmlns:xdr="http://schemas.openxmlformats.org/drawingml/2006/spreadsheetDrawing">
      <xdr:col>24</xdr:col>
      <xdr:colOff>114300</xdr:colOff>
      <xdr:row>57</xdr:row>
      <xdr:rowOff>149860</xdr:rowOff>
    </xdr:to>
    <xdr:sp macro="" textlink="">
      <xdr:nvSpPr>
        <xdr:cNvPr id="187" name="楕円 186"/>
        <xdr:cNvSpPr/>
      </xdr:nvSpPr>
      <xdr:spPr>
        <a:xfrm>
          <a:off x="4584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71120</xdr:rowOff>
    </xdr:from>
    <xdr:ext cx="405130" cy="259080"/>
    <xdr:sp macro="" textlink="">
      <xdr:nvSpPr>
        <xdr:cNvPr id="188" name="【体育館・プール】&#10;有形固定資産減価償却率該当値テキスト"/>
        <xdr:cNvSpPr txBox="1"/>
      </xdr:nvSpPr>
      <xdr:spPr>
        <a:xfrm>
          <a:off x="4673600" y="967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88265</xdr:rowOff>
    </xdr:from>
    <xdr:to xmlns:xdr="http://schemas.openxmlformats.org/drawingml/2006/spreadsheetDrawing">
      <xdr:col>20</xdr:col>
      <xdr:colOff>38100</xdr:colOff>
      <xdr:row>58</xdr:row>
      <xdr:rowOff>18415</xdr:rowOff>
    </xdr:to>
    <xdr:sp macro="" textlink="">
      <xdr:nvSpPr>
        <xdr:cNvPr id="189" name="楕円 188"/>
        <xdr:cNvSpPr/>
      </xdr:nvSpPr>
      <xdr:spPr>
        <a:xfrm>
          <a:off x="3746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99060</xdr:rowOff>
    </xdr:from>
    <xdr:to xmlns:xdr="http://schemas.openxmlformats.org/drawingml/2006/spreadsheetDrawing">
      <xdr:col>24</xdr:col>
      <xdr:colOff>63500</xdr:colOff>
      <xdr:row>57</xdr:row>
      <xdr:rowOff>139065</xdr:rowOff>
    </xdr:to>
    <xdr:cxnSp macro="">
      <xdr:nvCxnSpPr>
        <xdr:cNvPr id="190" name="直線コネクタ 189"/>
        <xdr:cNvCxnSpPr/>
      </xdr:nvCxnSpPr>
      <xdr:spPr>
        <a:xfrm flipV="1">
          <a:off x="3797300" y="987171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50165</xdr:rowOff>
    </xdr:from>
    <xdr:to xmlns:xdr="http://schemas.openxmlformats.org/drawingml/2006/spreadsheetDrawing">
      <xdr:col>15</xdr:col>
      <xdr:colOff>101600</xdr:colOff>
      <xdr:row>58</xdr:row>
      <xdr:rowOff>151765</xdr:rowOff>
    </xdr:to>
    <xdr:sp macro="" textlink="">
      <xdr:nvSpPr>
        <xdr:cNvPr id="191" name="楕円 190"/>
        <xdr:cNvSpPr/>
      </xdr:nvSpPr>
      <xdr:spPr>
        <a:xfrm>
          <a:off x="2857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139065</xdr:rowOff>
    </xdr:from>
    <xdr:to xmlns:xdr="http://schemas.openxmlformats.org/drawingml/2006/spreadsheetDrawing">
      <xdr:col>19</xdr:col>
      <xdr:colOff>177800</xdr:colOff>
      <xdr:row>58</xdr:row>
      <xdr:rowOff>100965</xdr:rowOff>
    </xdr:to>
    <xdr:cxnSp macro="">
      <xdr:nvCxnSpPr>
        <xdr:cNvPr id="192" name="直線コネクタ 191"/>
        <xdr:cNvCxnSpPr/>
      </xdr:nvCxnSpPr>
      <xdr:spPr>
        <a:xfrm flipV="1">
          <a:off x="2908300" y="991171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4445</xdr:rowOff>
    </xdr:from>
    <xdr:to xmlns:xdr="http://schemas.openxmlformats.org/drawingml/2006/spreadsheetDrawing">
      <xdr:col>10</xdr:col>
      <xdr:colOff>165100</xdr:colOff>
      <xdr:row>59</xdr:row>
      <xdr:rowOff>106045</xdr:rowOff>
    </xdr:to>
    <xdr:sp macro="" textlink="">
      <xdr:nvSpPr>
        <xdr:cNvPr id="193" name="楕円 192"/>
        <xdr:cNvSpPr/>
      </xdr:nvSpPr>
      <xdr:spPr>
        <a:xfrm>
          <a:off x="1968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100965</xdr:rowOff>
    </xdr:from>
    <xdr:to xmlns:xdr="http://schemas.openxmlformats.org/drawingml/2006/spreadsheetDrawing">
      <xdr:col>15</xdr:col>
      <xdr:colOff>50800</xdr:colOff>
      <xdr:row>59</xdr:row>
      <xdr:rowOff>55245</xdr:rowOff>
    </xdr:to>
    <xdr:cxnSp macro="">
      <xdr:nvCxnSpPr>
        <xdr:cNvPr id="194" name="直線コネクタ 193"/>
        <xdr:cNvCxnSpPr/>
      </xdr:nvCxnSpPr>
      <xdr:spPr>
        <a:xfrm flipV="1">
          <a:off x="2019300" y="1004506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135890</xdr:rowOff>
    </xdr:from>
    <xdr:to xmlns:xdr="http://schemas.openxmlformats.org/drawingml/2006/spreadsheetDrawing">
      <xdr:col>6</xdr:col>
      <xdr:colOff>38100</xdr:colOff>
      <xdr:row>59</xdr:row>
      <xdr:rowOff>66040</xdr:rowOff>
    </xdr:to>
    <xdr:sp macro="" textlink="">
      <xdr:nvSpPr>
        <xdr:cNvPr id="195" name="楕円 194"/>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15240</xdr:rowOff>
    </xdr:from>
    <xdr:to xmlns:xdr="http://schemas.openxmlformats.org/drawingml/2006/spreadsheetDrawing">
      <xdr:col>10</xdr:col>
      <xdr:colOff>114300</xdr:colOff>
      <xdr:row>59</xdr:row>
      <xdr:rowOff>55245</xdr:rowOff>
    </xdr:to>
    <xdr:cxnSp macro="">
      <xdr:nvCxnSpPr>
        <xdr:cNvPr id="196" name="直線コネクタ 195"/>
        <xdr:cNvCxnSpPr/>
      </xdr:nvCxnSpPr>
      <xdr:spPr>
        <a:xfrm>
          <a:off x="1130300" y="101307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120650</xdr:rowOff>
    </xdr:from>
    <xdr:ext cx="405130" cy="253365"/>
    <xdr:sp macro="" textlink="">
      <xdr:nvSpPr>
        <xdr:cNvPr id="197" name="n_1aveValue【体育館・プール】&#10;有形固定資産減価償却率"/>
        <xdr:cNvSpPr txBox="1"/>
      </xdr:nvSpPr>
      <xdr:spPr>
        <a:xfrm>
          <a:off x="3582035" y="104076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102870</xdr:rowOff>
    </xdr:from>
    <xdr:ext cx="399415" cy="259080"/>
    <xdr:sp macro="" textlink="">
      <xdr:nvSpPr>
        <xdr:cNvPr id="198" name="n_2aveValue【体育館・プール】&#10;有形固定資産減価償却率"/>
        <xdr:cNvSpPr txBox="1"/>
      </xdr:nvSpPr>
      <xdr:spPr>
        <a:xfrm>
          <a:off x="2705735" y="103898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125730</xdr:rowOff>
    </xdr:from>
    <xdr:ext cx="399415" cy="259080"/>
    <xdr:sp macro="" textlink="">
      <xdr:nvSpPr>
        <xdr:cNvPr id="199" name="n_3aveValue【体育館・プール】&#10;有形固定資産減価償却率"/>
        <xdr:cNvSpPr txBox="1"/>
      </xdr:nvSpPr>
      <xdr:spPr>
        <a:xfrm>
          <a:off x="1816735" y="104127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102870</xdr:rowOff>
    </xdr:from>
    <xdr:ext cx="399415" cy="259080"/>
    <xdr:sp macro="" textlink="">
      <xdr:nvSpPr>
        <xdr:cNvPr id="200" name="n_4aveValue【体育館・プール】&#10;有形固定資産減価償却率"/>
        <xdr:cNvSpPr txBox="1"/>
      </xdr:nvSpPr>
      <xdr:spPr>
        <a:xfrm>
          <a:off x="927735" y="103898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34925</xdr:rowOff>
    </xdr:from>
    <xdr:ext cx="405130" cy="259080"/>
    <xdr:sp macro="" textlink="">
      <xdr:nvSpPr>
        <xdr:cNvPr id="201" name="n_1mainValue【体育館・プール】&#10;有形固定資産減価償却率"/>
        <xdr:cNvSpPr txBox="1"/>
      </xdr:nvSpPr>
      <xdr:spPr>
        <a:xfrm>
          <a:off x="3582035" y="9636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168275</xdr:rowOff>
    </xdr:from>
    <xdr:ext cx="399415" cy="253365"/>
    <xdr:sp macro="" textlink="">
      <xdr:nvSpPr>
        <xdr:cNvPr id="202" name="n_2mainValue【体育館・プール】&#10;有形固定資産減価償却率"/>
        <xdr:cNvSpPr txBox="1"/>
      </xdr:nvSpPr>
      <xdr:spPr>
        <a:xfrm>
          <a:off x="2705735" y="97694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122555</xdr:rowOff>
    </xdr:from>
    <xdr:ext cx="399415" cy="253365"/>
    <xdr:sp macro="" textlink="">
      <xdr:nvSpPr>
        <xdr:cNvPr id="203" name="n_3mainValue【体育館・プール】&#10;有形固定資産減価償却率"/>
        <xdr:cNvSpPr txBox="1"/>
      </xdr:nvSpPr>
      <xdr:spPr>
        <a:xfrm>
          <a:off x="1816735" y="98952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82550</xdr:rowOff>
    </xdr:from>
    <xdr:ext cx="399415" cy="259080"/>
    <xdr:sp macro="" textlink="">
      <xdr:nvSpPr>
        <xdr:cNvPr id="204" name="n_4mainValue【体育館・プール】&#10;有形固定資産減価償却率"/>
        <xdr:cNvSpPr txBox="1"/>
      </xdr:nvSpPr>
      <xdr:spPr>
        <a:xfrm>
          <a:off x="927735" y="98552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170" cy="225425"/>
    <xdr:sp macro="" textlink="">
      <xdr:nvSpPr>
        <xdr:cNvPr id="213" name="テキスト ボックス 212"/>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1645" cy="259080"/>
    <xdr:sp macro="" textlink="">
      <xdr:nvSpPr>
        <xdr:cNvPr id="216" name="テキスト ボックス 215"/>
        <xdr:cNvSpPr txBox="1"/>
      </xdr:nvSpPr>
      <xdr:spPr>
        <a:xfrm>
          <a:off x="6136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1645" cy="259080"/>
    <xdr:sp macro="" textlink="">
      <xdr:nvSpPr>
        <xdr:cNvPr id="218" name="テキスト ボックス 217"/>
        <xdr:cNvSpPr txBox="1"/>
      </xdr:nvSpPr>
      <xdr:spPr>
        <a:xfrm>
          <a:off x="6136640" y="1052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1645" cy="253365"/>
    <xdr:sp macro="" textlink="">
      <xdr:nvSpPr>
        <xdr:cNvPr id="220" name="テキスト ボックス 219"/>
        <xdr:cNvSpPr txBox="1"/>
      </xdr:nvSpPr>
      <xdr:spPr>
        <a:xfrm>
          <a:off x="6136640" y="1014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1645" cy="259080"/>
    <xdr:sp macro="" textlink="">
      <xdr:nvSpPr>
        <xdr:cNvPr id="222" name="テキスト ボックス 221"/>
        <xdr:cNvSpPr txBox="1"/>
      </xdr:nvSpPr>
      <xdr:spPr>
        <a:xfrm>
          <a:off x="6136640" y="976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1645" cy="259080"/>
    <xdr:sp macro="" textlink="">
      <xdr:nvSpPr>
        <xdr:cNvPr id="224" name="テキスト ボックス 223"/>
        <xdr:cNvSpPr txBox="1"/>
      </xdr:nvSpPr>
      <xdr:spPr>
        <a:xfrm>
          <a:off x="6136640" y="938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1645" cy="253365"/>
    <xdr:sp macro="" textlink="">
      <xdr:nvSpPr>
        <xdr:cNvPr id="226" name="テキスト ボックス 225"/>
        <xdr:cNvSpPr txBox="1"/>
      </xdr:nvSpPr>
      <xdr:spPr>
        <a:xfrm>
          <a:off x="6136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24765</xdr:rowOff>
    </xdr:from>
    <xdr:to xmlns:xdr="http://schemas.openxmlformats.org/drawingml/2006/spreadsheetDrawing">
      <xdr:col>54</xdr:col>
      <xdr:colOff>189865</xdr:colOff>
      <xdr:row>64</xdr:row>
      <xdr:rowOff>60960</xdr:rowOff>
    </xdr:to>
    <xdr:cxnSp macro="">
      <xdr:nvCxnSpPr>
        <xdr:cNvPr id="228" name="直線コネクタ 227"/>
        <xdr:cNvCxnSpPr/>
      </xdr:nvCxnSpPr>
      <xdr:spPr>
        <a:xfrm flipV="1">
          <a:off x="10476865" y="962596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64770</xdr:rowOff>
    </xdr:from>
    <xdr:ext cx="469900" cy="253365"/>
    <xdr:sp macro="" textlink="">
      <xdr:nvSpPr>
        <xdr:cNvPr id="229" name="【体育館・プール】&#10;一人当たり面積最小値テキスト"/>
        <xdr:cNvSpPr txBox="1"/>
      </xdr:nvSpPr>
      <xdr:spPr>
        <a:xfrm>
          <a:off x="10515600" y="11037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60960</xdr:rowOff>
    </xdr:from>
    <xdr:to xmlns:xdr="http://schemas.openxmlformats.org/drawingml/2006/spreadsheetDrawing">
      <xdr:col>55</xdr:col>
      <xdr:colOff>88900</xdr:colOff>
      <xdr:row>64</xdr:row>
      <xdr:rowOff>60960</xdr:rowOff>
    </xdr:to>
    <xdr:cxnSp macro="">
      <xdr:nvCxnSpPr>
        <xdr:cNvPr id="230" name="直線コネクタ 229"/>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143510</xdr:rowOff>
    </xdr:from>
    <xdr:ext cx="469900" cy="253365"/>
    <xdr:sp macro="" textlink="">
      <xdr:nvSpPr>
        <xdr:cNvPr id="231" name="【体育館・プール】&#10;一人当たり面積最大値テキスト"/>
        <xdr:cNvSpPr txBox="1"/>
      </xdr:nvSpPr>
      <xdr:spPr>
        <a:xfrm>
          <a:off x="10515600" y="9401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24765</xdr:rowOff>
    </xdr:from>
    <xdr:to xmlns:xdr="http://schemas.openxmlformats.org/drawingml/2006/spreadsheetDrawing">
      <xdr:col>55</xdr:col>
      <xdr:colOff>88900</xdr:colOff>
      <xdr:row>56</xdr:row>
      <xdr:rowOff>24765</xdr:rowOff>
    </xdr:to>
    <xdr:cxnSp macro="">
      <xdr:nvCxnSpPr>
        <xdr:cNvPr id="232" name="直線コネクタ 231"/>
        <xdr:cNvCxnSpPr/>
      </xdr:nvCxnSpPr>
      <xdr:spPr>
        <a:xfrm>
          <a:off x="10388600" y="962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133350</xdr:rowOff>
    </xdr:from>
    <xdr:ext cx="469900" cy="253365"/>
    <xdr:sp macro="" textlink="">
      <xdr:nvSpPr>
        <xdr:cNvPr id="233" name="【体育館・プール】&#10;一人当たり面積平均値テキスト"/>
        <xdr:cNvSpPr txBox="1"/>
      </xdr:nvSpPr>
      <xdr:spPr>
        <a:xfrm>
          <a:off x="10515600" y="105918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154940</xdr:rowOff>
    </xdr:from>
    <xdr:to xmlns:xdr="http://schemas.openxmlformats.org/drawingml/2006/spreadsheetDrawing">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154940</xdr:rowOff>
    </xdr:from>
    <xdr:to xmlns:xdr="http://schemas.openxmlformats.org/drawingml/2006/spreadsheetDrawing">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151130</xdr:rowOff>
    </xdr:from>
    <xdr:to xmlns:xdr="http://schemas.openxmlformats.org/drawingml/2006/spreadsheetDrawing">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53975</xdr:rowOff>
    </xdr:from>
    <xdr:to xmlns:xdr="http://schemas.openxmlformats.org/drawingml/2006/spreadsheetDrawing">
      <xdr:col>41</xdr:col>
      <xdr:colOff>101600</xdr:colOff>
      <xdr:row>61</xdr:row>
      <xdr:rowOff>155575</xdr:rowOff>
    </xdr:to>
    <xdr:sp macro="" textlink="">
      <xdr:nvSpPr>
        <xdr:cNvPr id="237" name="フローチャート: 判断 236"/>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44450</xdr:rowOff>
    </xdr:from>
    <xdr:to xmlns:xdr="http://schemas.openxmlformats.org/drawingml/2006/spreadsheetDrawing">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3365"/>
    <xdr:sp macro="" textlink="">
      <xdr:nvSpPr>
        <xdr:cNvPr id="239" name="テキスト ボックス 238"/>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3365"/>
    <xdr:sp macro="" textlink="">
      <xdr:nvSpPr>
        <xdr:cNvPr id="240" name="テキスト ボックス 239"/>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3365"/>
    <xdr:sp macro="" textlink="">
      <xdr:nvSpPr>
        <xdr:cNvPr id="241" name="テキスト ボックス 240"/>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3365"/>
    <xdr:sp macro="" textlink="">
      <xdr:nvSpPr>
        <xdr:cNvPr id="242" name="テキスト ボックス 241"/>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3365"/>
    <xdr:sp macro="" textlink="">
      <xdr:nvSpPr>
        <xdr:cNvPr id="243" name="テキスト ボックス 242"/>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74930</xdr:rowOff>
    </xdr:from>
    <xdr:to xmlns:xdr="http://schemas.openxmlformats.org/drawingml/2006/spreadsheetDrawing">
      <xdr:col>55</xdr:col>
      <xdr:colOff>50800</xdr:colOff>
      <xdr:row>61</xdr:row>
      <xdr:rowOff>5080</xdr:rowOff>
    </xdr:to>
    <xdr:sp macro="" textlink="">
      <xdr:nvSpPr>
        <xdr:cNvPr id="244" name="楕円 243"/>
        <xdr:cNvSpPr/>
      </xdr:nvSpPr>
      <xdr:spPr>
        <a:xfrm>
          <a:off x="10426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97790</xdr:rowOff>
    </xdr:from>
    <xdr:ext cx="469900" cy="253365"/>
    <xdr:sp macro="" textlink="">
      <xdr:nvSpPr>
        <xdr:cNvPr id="245" name="【体育館・プール】&#10;一人当たり面積該当値テキスト"/>
        <xdr:cNvSpPr txBox="1"/>
      </xdr:nvSpPr>
      <xdr:spPr>
        <a:xfrm>
          <a:off x="10515600" y="10213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84455</xdr:rowOff>
    </xdr:from>
    <xdr:to xmlns:xdr="http://schemas.openxmlformats.org/drawingml/2006/spreadsheetDrawing">
      <xdr:col>50</xdr:col>
      <xdr:colOff>165100</xdr:colOff>
      <xdr:row>61</xdr:row>
      <xdr:rowOff>14605</xdr:rowOff>
    </xdr:to>
    <xdr:sp macro="" textlink="">
      <xdr:nvSpPr>
        <xdr:cNvPr id="246" name="楕円 245"/>
        <xdr:cNvSpPr/>
      </xdr:nvSpPr>
      <xdr:spPr>
        <a:xfrm>
          <a:off x="958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125730</xdr:rowOff>
    </xdr:from>
    <xdr:to xmlns:xdr="http://schemas.openxmlformats.org/drawingml/2006/spreadsheetDrawing">
      <xdr:col>55</xdr:col>
      <xdr:colOff>0</xdr:colOff>
      <xdr:row>60</xdr:row>
      <xdr:rowOff>135255</xdr:rowOff>
    </xdr:to>
    <xdr:cxnSp macro="">
      <xdr:nvCxnSpPr>
        <xdr:cNvPr id="247" name="直線コネクタ 246"/>
        <xdr:cNvCxnSpPr/>
      </xdr:nvCxnSpPr>
      <xdr:spPr>
        <a:xfrm flipV="1">
          <a:off x="9639300" y="104127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19685</xdr:rowOff>
    </xdr:from>
    <xdr:to xmlns:xdr="http://schemas.openxmlformats.org/drawingml/2006/spreadsheetDrawing">
      <xdr:col>46</xdr:col>
      <xdr:colOff>38100</xdr:colOff>
      <xdr:row>61</xdr:row>
      <xdr:rowOff>121285</xdr:rowOff>
    </xdr:to>
    <xdr:sp macro="" textlink="">
      <xdr:nvSpPr>
        <xdr:cNvPr id="248" name="楕円 247"/>
        <xdr:cNvSpPr/>
      </xdr:nvSpPr>
      <xdr:spPr>
        <a:xfrm>
          <a:off x="8699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135255</xdr:rowOff>
    </xdr:from>
    <xdr:to xmlns:xdr="http://schemas.openxmlformats.org/drawingml/2006/spreadsheetDrawing">
      <xdr:col>50</xdr:col>
      <xdr:colOff>114300</xdr:colOff>
      <xdr:row>61</xdr:row>
      <xdr:rowOff>70485</xdr:rowOff>
    </xdr:to>
    <xdr:cxnSp macro="">
      <xdr:nvCxnSpPr>
        <xdr:cNvPr id="249" name="直線コネクタ 248"/>
        <xdr:cNvCxnSpPr/>
      </xdr:nvCxnSpPr>
      <xdr:spPr>
        <a:xfrm flipV="1">
          <a:off x="8750300" y="1042225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113030</xdr:rowOff>
    </xdr:from>
    <xdr:to xmlns:xdr="http://schemas.openxmlformats.org/drawingml/2006/spreadsheetDrawing">
      <xdr:col>41</xdr:col>
      <xdr:colOff>101600</xdr:colOff>
      <xdr:row>61</xdr:row>
      <xdr:rowOff>43180</xdr:rowOff>
    </xdr:to>
    <xdr:sp macro="" textlink="">
      <xdr:nvSpPr>
        <xdr:cNvPr id="250" name="楕円 249"/>
        <xdr:cNvSpPr/>
      </xdr:nvSpPr>
      <xdr:spPr>
        <a:xfrm>
          <a:off x="781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163830</xdr:rowOff>
    </xdr:from>
    <xdr:to xmlns:xdr="http://schemas.openxmlformats.org/drawingml/2006/spreadsheetDrawing">
      <xdr:col>45</xdr:col>
      <xdr:colOff>177800</xdr:colOff>
      <xdr:row>61</xdr:row>
      <xdr:rowOff>70485</xdr:rowOff>
    </xdr:to>
    <xdr:cxnSp macro="">
      <xdr:nvCxnSpPr>
        <xdr:cNvPr id="251" name="直線コネクタ 250"/>
        <xdr:cNvCxnSpPr/>
      </xdr:nvCxnSpPr>
      <xdr:spPr>
        <a:xfrm>
          <a:off x="7861300" y="1045083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120650</xdr:rowOff>
    </xdr:from>
    <xdr:to xmlns:xdr="http://schemas.openxmlformats.org/drawingml/2006/spreadsheetDrawing">
      <xdr:col>36</xdr:col>
      <xdr:colOff>165100</xdr:colOff>
      <xdr:row>61</xdr:row>
      <xdr:rowOff>50800</xdr:rowOff>
    </xdr:to>
    <xdr:sp macro="" textlink="">
      <xdr:nvSpPr>
        <xdr:cNvPr id="252" name="楕円 251"/>
        <xdr:cNvSpPr/>
      </xdr:nvSpPr>
      <xdr:spPr>
        <a:xfrm>
          <a:off x="692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163830</xdr:rowOff>
    </xdr:from>
    <xdr:to xmlns:xdr="http://schemas.openxmlformats.org/drawingml/2006/spreadsheetDrawing">
      <xdr:col>41</xdr:col>
      <xdr:colOff>50800</xdr:colOff>
      <xdr:row>61</xdr:row>
      <xdr:rowOff>0</xdr:rowOff>
    </xdr:to>
    <xdr:cxnSp macro="">
      <xdr:nvCxnSpPr>
        <xdr:cNvPr id="253" name="直線コネクタ 252"/>
        <xdr:cNvCxnSpPr/>
      </xdr:nvCxnSpPr>
      <xdr:spPr>
        <a:xfrm flipV="1">
          <a:off x="6972300" y="104508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76200</xdr:rowOff>
    </xdr:from>
    <xdr:ext cx="469900" cy="253365"/>
    <xdr:sp macro="" textlink="">
      <xdr:nvSpPr>
        <xdr:cNvPr id="254" name="n_1aveValue【体育館・プール】&#10;一人当たり面積"/>
        <xdr:cNvSpPr txBox="1"/>
      </xdr:nvSpPr>
      <xdr:spPr>
        <a:xfrm>
          <a:off x="9391650" y="10706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72390</xdr:rowOff>
    </xdr:from>
    <xdr:ext cx="464185" cy="259080"/>
    <xdr:sp macro="" textlink="">
      <xdr:nvSpPr>
        <xdr:cNvPr id="255" name="n_2aveValue【体育館・プール】&#10;一人当たり面積"/>
        <xdr:cNvSpPr txBox="1"/>
      </xdr:nvSpPr>
      <xdr:spPr>
        <a:xfrm>
          <a:off x="8515350" y="107022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146685</xdr:rowOff>
    </xdr:from>
    <xdr:ext cx="464185" cy="253365"/>
    <xdr:sp macro="" textlink="">
      <xdr:nvSpPr>
        <xdr:cNvPr id="256" name="n_3aveValue【体育館・プール】&#10;一人当たり面積"/>
        <xdr:cNvSpPr txBox="1"/>
      </xdr:nvSpPr>
      <xdr:spPr>
        <a:xfrm>
          <a:off x="7626350" y="106051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137160</xdr:rowOff>
    </xdr:from>
    <xdr:ext cx="464185" cy="259080"/>
    <xdr:sp macro="" textlink="">
      <xdr:nvSpPr>
        <xdr:cNvPr id="257" name="n_4aveValue【体育館・プール】&#10;一人当たり面積"/>
        <xdr:cNvSpPr txBox="1"/>
      </xdr:nvSpPr>
      <xdr:spPr>
        <a:xfrm>
          <a:off x="6737350" y="10595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31115</xdr:rowOff>
    </xdr:from>
    <xdr:ext cx="469900" cy="253365"/>
    <xdr:sp macro="" textlink="">
      <xdr:nvSpPr>
        <xdr:cNvPr id="258" name="n_1mainValue【体育館・プール】&#10;一人当たり面積"/>
        <xdr:cNvSpPr txBox="1"/>
      </xdr:nvSpPr>
      <xdr:spPr>
        <a:xfrm>
          <a:off x="9391650" y="101466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137795</xdr:rowOff>
    </xdr:from>
    <xdr:ext cx="464185" cy="259080"/>
    <xdr:sp macro="" textlink="">
      <xdr:nvSpPr>
        <xdr:cNvPr id="259" name="n_2mainValue【体育館・プール】&#10;一人当たり面積"/>
        <xdr:cNvSpPr txBox="1"/>
      </xdr:nvSpPr>
      <xdr:spPr>
        <a:xfrm>
          <a:off x="8515350" y="10253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59690</xdr:rowOff>
    </xdr:from>
    <xdr:ext cx="464185" cy="259080"/>
    <xdr:sp macro="" textlink="">
      <xdr:nvSpPr>
        <xdr:cNvPr id="260" name="n_3mainValue【体育館・プール】&#10;一人当たり面積"/>
        <xdr:cNvSpPr txBox="1"/>
      </xdr:nvSpPr>
      <xdr:spPr>
        <a:xfrm>
          <a:off x="7626350" y="10175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67310</xdr:rowOff>
    </xdr:from>
    <xdr:ext cx="464185" cy="259080"/>
    <xdr:sp macro="" textlink="">
      <xdr:nvSpPr>
        <xdr:cNvPr id="261" name="n_4mainValue【体育館・プール】&#10;一人当たり面積"/>
        <xdr:cNvSpPr txBox="1"/>
      </xdr:nvSpPr>
      <xdr:spPr>
        <a:xfrm>
          <a:off x="6737350" y="10182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2735" cy="219710"/>
    <xdr:sp macro="" textlink="">
      <xdr:nvSpPr>
        <xdr:cNvPr id="270" name="テキスト ボックス 269"/>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1645" cy="259080"/>
    <xdr:sp macro="" textlink="">
      <xdr:nvSpPr>
        <xdr:cNvPr id="272" name="テキスト ボックス 271"/>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1645" cy="259080"/>
    <xdr:sp macro="" textlink="">
      <xdr:nvSpPr>
        <xdr:cNvPr id="274" name="テキスト ボックス 273"/>
        <xdr:cNvSpPr txBox="1"/>
      </xdr:nvSpPr>
      <xdr:spPr>
        <a:xfrm>
          <a:off x="294640" y="1464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109220</xdr:rowOff>
    </xdr:from>
    <xdr:to xmlns:xdr="http://schemas.openxmlformats.org/drawingml/2006/spreadsheetDrawing">
      <xdr:col>24</xdr:col>
      <xdr:colOff>62865</xdr:colOff>
      <xdr:row>86</xdr:row>
      <xdr:rowOff>33655</xdr:rowOff>
    </xdr:to>
    <xdr:cxnSp macro="">
      <xdr:nvCxnSpPr>
        <xdr:cNvPr id="284" name="直線コネクタ 283"/>
        <xdr:cNvCxnSpPr/>
      </xdr:nvCxnSpPr>
      <xdr:spPr>
        <a:xfrm flipV="1">
          <a:off x="4634865" y="1331087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37465</xdr:rowOff>
    </xdr:from>
    <xdr:ext cx="405130" cy="259080"/>
    <xdr:sp macro="" textlink="">
      <xdr:nvSpPr>
        <xdr:cNvPr id="285" name="【福祉施設】&#10;有形固定資産減価償却率最小値テキスト"/>
        <xdr:cNvSpPr txBox="1"/>
      </xdr:nvSpPr>
      <xdr:spPr>
        <a:xfrm>
          <a:off x="4673600" y="14782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33655</xdr:rowOff>
    </xdr:from>
    <xdr:to xmlns:xdr="http://schemas.openxmlformats.org/drawingml/2006/spreadsheetDrawing">
      <xdr:col>24</xdr:col>
      <xdr:colOff>152400</xdr:colOff>
      <xdr:row>86</xdr:row>
      <xdr:rowOff>33655</xdr:rowOff>
    </xdr:to>
    <xdr:cxnSp macro="">
      <xdr:nvCxnSpPr>
        <xdr:cNvPr id="286" name="直線コネクタ 285"/>
        <xdr:cNvCxnSpPr/>
      </xdr:nvCxnSpPr>
      <xdr:spPr>
        <a:xfrm>
          <a:off x="4546600" y="1477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55880</xdr:rowOff>
    </xdr:from>
    <xdr:ext cx="405130" cy="259080"/>
    <xdr:sp macro="" textlink="">
      <xdr:nvSpPr>
        <xdr:cNvPr id="287" name="【福祉施設】&#10;有形固定資産減価償却率最大値テキスト"/>
        <xdr:cNvSpPr txBox="1"/>
      </xdr:nvSpPr>
      <xdr:spPr>
        <a:xfrm>
          <a:off x="4673600" y="1308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109220</xdr:rowOff>
    </xdr:from>
    <xdr:to xmlns:xdr="http://schemas.openxmlformats.org/drawingml/2006/spreadsheetDrawing">
      <xdr:col>24</xdr:col>
      <xdr:colOff>152400</xdr:colOff>
      <xdr:row>77</xdr:row>
      <xdr:rowOff>109220</xdr:rowOff>
    </xdr:to>
    <xdr:cxnSp macro="">
      <xdr:nvCxnSpPr>
        <xdr:cNvPr id="288" name="直線コネクタ 287"/>
        <xdr:cNvCxnSpPr/>
      </xdr:nvCxnSpPr>
      <xdr:spPr>
        <a:xfrm>
          <a:off x="4546600" y="1331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41910</xdr:rowOff>
    </xdr:from>
    <xdr:ext cx="405130" cy="253365"/>
    <xdr:sp macro="" textlink="">
      <xdr:nvSpPr>
        <xdr:cNvPr id="289" name="【福祉施設】&#10;有形固定資産減価償却率平均値テキスト"/>
        <xdr:cNvSpPr txBox="1"/>
      </xdr:nvSpPr>
      <xdr:spPr>
        <a:xfrm>
          <a:off x="4673600" y="1375791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19050</xdr:rowOff>
    </xdr:from>
    <xdr:to xmlns:xdr="http://schemas.openxmlformats.org/drawingml/2006/spreadsheetDrawing">
      <xdr:col>24</xdr:col>
      <xdr:colOff>114300</xdr:colOff>
      <xdr:row>81</xdr:row>
      <xdr:rowOff>120650</xdr:rowOff>
    </xdr:to>
    <xdr:sp macro="" textlink="">
      <xdr:nvSpPr>
        <xdr:cNvPr id="290" name="フローチャート: 判断 289"/>
        <xdr:cNvSpPr/>
      </xdr:nvSpPr>
      <xdr:spPr>
        <a:xfrm>
          <a:off x="45847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10160</xdr:rowOff>
    </xdr:from>
    <xdr:to xmlns:xdr="http://schemas.openxmlformats.org/drawingml/2006/spreadsheetDrawing">
      <xdr:col>20</xdr:col>
      <xdr:colOff>38100</xdr:colOff>
      <xdr:row>81</xdr:row>
      <xdr:rowOff>111760</xdr:rowOff>
    </xdr:to>
    <xdr:sp macro="" textlink="">
      <xdr:nvSpPr>
        <xdr:cNvPr id="291" name="フローチャート: 判断 290"/>
        <xdr:cNvSpPr/>
      </xdr:nvSpPr>
      <xdr:spPr>
        <a:xfrm>
          <a:off x="3746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161290</xdr:rowOff>
    </xdr:from>
    <xdr:to xmlns:xdr="http://schemas.openxmlformats.org/drawingml/2006/spreadsheetDrawing">
      <xdr:col>15</xdr:col>
      <xdr:colOff>101600</xdr:colOff>
      <xdr:row>81</xdr:row>
      <xdr:rowOff>91440</xdr:rowOff>
    </xdr:to>
    <xdr:sp macro="" textlink="">
      <xdr:nvSpPr>
        <xdr:cNvPr id="292" name="フローチャート: 判断 291"/>
        <xdr:cNvSpPr/>
      </xdr:nvSpPr>
      <xdr:spPr>
        <a:xfrm>
          <a:off x="28575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163195</xdr:rowOff>
    </xdr:from>
    <xdr:to xmlns:xdr="http://schemas.openxmlformats.org/drawingml/2006/spreadsheetDrawing">
      <xdr:col>10</xdr:col>
      <xdr:colOff>165100</xdr:colOff>
      <xdr:row>80</xdr:row>
      <xdr:rowOff>93345</xdr:rowOff>
    </xdr:to>
    <xdr:sp macro="" textlink="">
      <xdr:nvSpPr>
        <xdr:cNvPr id="293" name="フローチャート: 判断 292"/>
        <xdr:cNvSpPr/>
      </xdr:nvSpPr>
      <xdr:spPr>
        <a:xfrm>
          <a:off x="1968500" y="1370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140335</xdr:rowOff>
    </xdr:from>
    <xdr:to xmlns:xdr="http://schemas.openxmlformats.org/drawingml/2006/spreadsheetDrawing">
      <xdr:col>6</xdr:col>
      <xdr:colOff>38100</xdr:colOff>
      <xdr:row>80</xdr:row>
      <xdr:rowOff>70485</xdr:rowOff>
    </xdr:to>
    <xdr:sp macro="" textlink="">
      <xdr:nvSpPr>
        <xdr:cNvPr id="294" name="フローチャート: 判断 293"/>
        <xdr:cNvSpPr/>
      </xdr:nvSpPr>
      <xdr:spPr>
        <a:xfrm>
          <a:off x="1079500" y="136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132080</xdr:rowOff>
    </xdr:from>
    <xdr:to xmlns:xdr="http://schemas.openxmlformats.org/drawingml/2006/spreadsheetDrawing">
      <xdr:col>24</xdr:col>
      <xdr:colOff>114300</xdr:colOff>
      <xdr:row>84</xdr:row>
      <xdr:rowOff>61595</xdr:rowOff>
    </xdr:to>
    <xdr:sp macro="" textlink="">
      <xdr:nvSpPr>
        <xdr:cNvPr id="300" name="楕円 299"/>
        <xdr:cNvSpPr/>
      </xdr:nvSpPr>
      <xdr:spPr>
        <a:xfrm>
          <a:off x="4584700" y="14362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109855</xdr:rowOff>
    </xdr:from>
    <xdr:ext cx="405130" cy="253365"/>
    <xdr:sp macro="" textlink="">
      <xdr:nvSpPr>
        <xdr:cNvPr id="301" name="【福祉施設】&#10;有形固定資産減価償却率該当値テキスト"/>
        <xdr:cNvSpPr txBox="1"/>
      </xdr:nvSpPr>
      <xdr:spPr>
        <a:xfrm>
          <a:off x="4673600" y="143402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94615</xdr:rowOff>
    </xdr:from>
    <xdr:to xmlns:xdr="http://schemas.openxmlformats.org/drawingml/2006/spreadsheetDrawing">
      <xdr:col>20</xdr:col>
      <xdr:colOff>38100</xdr:colOff>
      <xdr:row>84</xdr:row>
      <xdr:rowOff>24765</xdr:rowOff>
    </xdr:to>
    <xdr:sp macro="" textlink="">
      <xdr:nvSpPr>
        <xdr:cNvPr id="302" name="楕円 301"/>
        <xdr:cNvSpPr/>
      </xdr:nvSpPr>
      <xdr:spPr>
        <a:xfrm>
          <a:off x="3746500" y="143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145415</xdr:rowOff>
    </xdr:from>
    <xdr:to xmlns:xdr="http://schemas.openxmlformats.org/drawingml/2006/spreadsheetDrawing">
      <xdr:col>24</xdr:col>
      <xdr:colOff>63500</xdr:colOff>
      <xdr:row>84</xdr:row>
      <xdr:rowOff>10795</xdr:rowOff>
    </xdr:to>
    <xdr:cxnSp macro="">
      <xdr:nvCxnSpPr>
        <xdr:cNvPr id="303" name="直線コネクタ 302"/>
        <xdr:cNvCxnSpPr/>
      </xdr:nvCxnSpPr>
      <xdr:spPr>
        <a:xfrm>
          <a:off x="3797300" y="1437576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53340</xdr:rowOff>
    </xdr:from>
    <xdr:to xmlns:xdr="http://schemas.openxmlformats.org/drawingml/2006/spreadsheetDrawing">
      <xdr:col>15</xdr:col>
      <xdr:colOff>101600</xdr:colOff>
      <xdr:row>83</xdr:row>
      <xdr:rowOff>154940</xdr:rowOff>
    </xdr:to>
    <xdr:sp macro="" textlink="">
      <xdr:nvSpPr>
        <xdr:cNvPr id="304" name="楕円 303"/>
        <xdr:cNvSpPr/>
      </xdr:nvSpPr>
      <xdr:spPr>
        <a:xfrm>
          <a:off x="28575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104140</xdr:rowOff>
    </xdr:from>
    <xdr:to xmlns:xdr="http://schemas.openxmlformats.org/drawingml/2006/spreadsheetDrawing">
      <xdr:col>19</xdr:col>
      <xdr:colOff>177800</xdr:colOff>
      <xdr:row>83</xdr:row>
      <xdr:rowOff>145415</xdr:rowOff>
    </xdr:to>
    <xdr:cxnSp macro="">
      <xdr:nvCxnSpPr>
        <xdr:cNvPr id="305" name="直線コネクタ 304"/>
        <xdr:cNvCxnSpPr/>
      </xdr:nvCxnSpPr>
      <xdr:spPr>
        <a:xfrm>
          <a:off x="2908300" y="143344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40640</xdr:rowOff>
    </xdr:from>
    <xdr:to xmlns:xdr="http://schemas.openxmlformats.org/drawingml/2006/spreadsheetDrawing">
      <xdr:col>10</xdr:col>
      <xdr:colOff>165100</xdr:colOff>
      <xdr:row>83</xdr:row>
      <xdr:rowOff>141605</xdr:rowOff>
    </xdr:to>
    <xdr:sp macro="" textlink="">
      <xdr:nvSpPr>
        <xdr:cNvPr id="306" name="楕円 305"/>
        <xdr:cNvSpPr/>
      </xdr:nvSpPr>
      <xdr:spPr>
        <a:xfrm>
          <a:off x="1968500" y="14270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90805</xdr:rowOff>
    </xdr:from>
    <xdr:to xmlns:xdr="http://schemas.openxmlformats.org/drawingml/2006/spreadsheetDrawing">
      <xdr:col>15</xdr:col>
      <xdr:colOff>50800</xdr:colOff>
      <xdr:row>83</xdr:row>
      <xdr:rowOff>104140</xdr:rowOff>
    </xdr:to>
    <xdr:cxnSp macro="">
      <xdr:nvCxnSpPr>
        <xdr:cNvPr id="307" name="直線コネクタ 306"/>
        <xdr:cNvCxnSpPr/>
      </xdr:nvCxnSpPr>
      <xdr:spPr>
        <a:xfrm>
          <a:off x="2019300" y="143211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58420</xdr:rowOff>
    </xdr:from>
    <xdr:to xmlns:xdr="http://schemas.openxmlformats.org/drawingml/2006/spreadsheetDrawing">
      <xdr:col>6</xdr:col>
      <xdr:colOff>38100</xdr:colOff>
      <xdr:row>83</xdr:row>
      <xdr:rowOff>160020</xdr:rowOff>
    </xdr:to>
    <xdr:sp macro="" textlink="">
      <xdr:nvSpPr>
        <xdr:cNvPr id="308" name="楕円 307"/>
        <xdr:cNvSpPr/>
      </xdr:nvSpPr>
      <xdr:spPr>
        <a:xfrm>
          <a:off x="10795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90805</xdr:rowOff>
    </xdr:from>
    <xdr:to xmlns:xdr="http://schemas.openxmlformats.org/drawingml/2006/spreadsheetDrawing">
      <xdr:col>10</xdr:col>
      <xdr:colOff>114300</xdr:colOff>
      <xdr:row>83</xdr:row>
      <xdr:rowOff>109220</xdr:rowOff>
    </xdr:to>
    <xdr:cxnSp macro="">
      <xdr:nvCxnSpPr>
        <xdr:cNvPr id="309" name="直線コネクタ 308"/>
        <xdr:cNvCxnSpPr/>
      </xdr:nvCxnSpPr>
      <xdr:spPr>
        <a:xfrm flipV="1">
          <a:off x="1130300" y="143211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128270</xdr:rowOff>
    </xdr:from>
    <xdr:ext cx="405130" cy="259080"/>
    <xdr:sp macro="" textlink="">
      <xdr:nvSpPr>
        <xdr:cNvPr id="310" name="n_1aveValue【福祉施設】&#10;有形固定資産減価償却率"/>
        <xdr:cNvSpPr txBox="1"/>
      </xdr:nvSpPr>
      <xdr:spPr>
        <a:xfrm>
          <a:off x="3582035" y="13672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107950</xdr:rowOff>
    </xdr:from>
    <xdr:ext cx="399415" cy="259080"/>
    <xdr:sp macro="" textlink="">
      <xdr:nvSpPr>
        <xdr:cNvPr id="311" name="n_2aveValue【福祉施設】&#10;有形固定資産減価償却率"/>
        <xdr:cNvSpPr txBox="1"/>
      </xdr:nvSpPr>
      <xdr:spPr>
        <a:xfrm>
          <a:off x="2705735" y="136525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109855</xdr:rowOff>
    </xdr:from>
    <xdr:ext cx="399415" cy="253365"/>
    <xdr:sp macro="" textlink="">
      <xdr:nvSpPr>
        <xdr:cNvPr id="312" name="n_3aveValue【福祉施設】&#10;有形固定資産減価償却率"/>
        <xdr:cNvSpPr txBox="1"/>
      </xdr:nvSpPr>
      <xdr:spPr>
        <a:xfrm>
          <a:off x="1816735" y="134829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86995</xdr:rowOff>
    </xdr:from>
    <xdr:ext cx="399415" cy="253365"/>
    <xdr:sp macro="" textlink="">
      <xdr:nvSpPr>
        <xdr:cNvPr id="313" name="n_4aveValue【福祉施設】&#10;有形固定資産減価償却率"/>
        <xdr:cNvSpPr txBox="1"/>
      </xdr:nvSpPr>
      <xdr:spPr>
        <a:xfrm>
          <a:off x="927735" y="134600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15875</xdr:rowOff>
    </xdr:from>
    <xdr:ext cx="405130" cy="259080"/>
    <xdr:sp macro="" textlink="">
      <xdr:nvSpPr>
        <xdr:cNvPr id="314" name="n_1mainValue【福祉施設】&#10;有形固定資産減価償却率"/>
        <xdr:cNvSpPr txBox="1"/>
      </xdr:nvSpPr>
      <xdr:spPr>
        <a:xfrm>
          <a:off x="3582035" y="14417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146050</xdr:rowOff>
    </xdr:from>
    <xdr:ext cx="399415" cy="253365"/>
    <xdr:sp macro="" textlink="">
      <xdr:nvSpPr>
        <xdr:cNvPr id="315" name="n_2mainValue【福祉施設】&#10;有形固定資産減価償却率"/>
        <xdr:cNvSpPr txBox="1"/>
      </xdr:nvSpPr>
      <xdr:spPr>
        <a:xfrm>
          <a:off x="2705735" y="143764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132715</xdr:rowOff>
    </xdr:from>
    <xdr:ext cx="399415" cy="253365"/>
    <xdr:sp macro="" textlink="">
      <xdr:nvSpPr>
        <xdr:cNvPr id="316" name="n_3mainValue【福祉施設】&#10;有形固定資産減価償却率"/>
        <xdr:cNvSpPr txBox="1"/>
      </xdr:nvSpPr>
      <xdr:spPr>
        <a:xfrm>
          <a:off x="1816735" y="143630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151130</xdr:rowOff>
    </xdr:from>
    <xdr:ext cx="399415" cy="259080"/>
    <xdr:sp macro="" textlink="">
      <xdr:nvSpPr>
        <xdr:cNvPr id="317" name="n_4mainValue【福祉施設】&#10;有形固定資産減価償却率"/>
        <xdr:cNvSpPr txBox="1"/>
      </xdr:nvSpPr>
      <xdr:spPr>
        <a:xfrm>
          <a:off x="927735" y="143814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170" cy="219710"/>
    <xdr:sp macro="" textlink="">
      <xdr:nvSpPr>
        <xdr:cNvPr id="326" name="テキスト ボックス 325"/>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1645" cy="253365"/>
    <xdr:sp macro="" textlink="">
      <xdr:nvSpPr>
        <xdr:cNvPr id="329" name="テキスト ボックス 328"/>
        <xdr:cNvSpPr txBox="1"/>
      </xdr:nvSpPr>
      <xdr:spPr>
        <a:xfrm>
          <a:off x="6136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1645" cy="259080"/>
    <xdr:sp macro="" textlink="">
      <xdr:nvSpPr>
        <xdr:cNvPr id="331" name="テキスト ボックス 330"/>
        <xdr:cNvSpPr txBox="1"/>
      </xdr:nvSpPr>
      <xdr:spPr>
        <a:xfrm>
          <a:off x="6136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1645" cy="259080"/>
    <xdr:sp macro="" textlink="">
      <xdr:nvSpPr>
        <xdr:cNvPr id="333" name="テキスト ボックス 332"/>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1645" cy="253365"/>
    <xdr:sp macro="" textlink="">
      <xdr:nvSpPr>
        <xdr:cNvPr id="335" name="テキスト ボックス 334"/>
        <xdr:cNvSpPr txBox="1"/>
      </xdr:nvSpPr>
      <xdr:spPr>
        <a:xfrm>
          <a:off x="6136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1645" cy="259080"/>
    <xdr:sp macro="" textlink="">
      <xdr:nvSpPr>
        <xdr:cNvPr id="337" name="テキスト ボックス 336"/>
        <xdr:cNvSpPr txBox="1"/>
      </xdr:nvSpPr>
      <xdr:spPr>
        <a:xfrm>
          <a:off x="6136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1645" cy="259080"/>
    <xdr:sp macro="" textlink="">
      <xdr:nvSpPr>
        <xdr:cNvPr id="339" name="テキスト ボックス 338"/>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15240</xdr:rowOff>
    </xdr:from>
    <xdr:to xmlns:xdr="http://schemas.openxmlformats.org/drawingml/2006/spreadsheetDrawing">
      <xdr:col>54</xdr:col>
      <xdr:colOff>189865</xdr:colOff>
      <xdr:row>86</xdr:row>
      <xdr:rowOff>102870</xdr:rowOff>
    </xdr:to>
    <xdr:cxnSp macro="">
      <xdr:nvCxnSpPr>
        <xdr:cNvPr id="341" name="直線コネクタ 340"/>
        <xdr:cNvCxnSpPr/>
      </xdr:nvCxnSpPr>
      <xdr:spPr>
        <a:xfrm flipV="1">
          <a:off x="10476865" y="1355979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900" cy="259080"/>
    <xdr:sp macro="" textlink="">
      <xdr:nvSpPr>
        <xdr:cNvPr id="342" name="【福祉施設】&#10;一人当たり面積最小値テキスト"/>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3" name="直線コネクタ 342"/>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133350</xdr:rowOff>
    </xdr:from>
    <xdr:ext cx="469900" cy="253365"/>
    <xdr:sp macro="" textlink="">
      <xdr:nvSpPr>
        <xdr:cNvPr id="344" name="【福祉施設】&#10;一人当たり面積最大値テキスト"/>
        <xdr:cNvSpPr txBox="1"/>
      </xdr:nvSpPr>
      <xdr:spPr>
        <a:xfrm>
          <a:off x="10515600" y="13335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45" name="直線コネクタ 344"/>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109220</xdr:rowOff>
    </xdr:from>
    <xdr:ext cx="469900" cy="253365"/>
    <xdr:sp macro="" textlink="">
      <xdr:nvSpPr>
        <xdr:cNvPr id="346" name="【福祉施設】&#10;一人当たり面積平均値テキスト"/>
        <xdr:cNvSpPr txBox="1"/>
      </xdr:nvSpPr>
      <xdr:spPr>
        <a:xfrm>
          <a:off x="10515600" y="143395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86360</xdr:rowOff>
    </xdr:from>
    <xdr:to xmlns:xdr="http://schemas.openxmlformats.org/drawingml/2006/spreadsheetDrawing">
      <xdr:col>55</xdr:col>
      <xdr:colOff>50800</xdr:colOff>
      <xdr:row>85</xdr:row>
      <xdr:rowOff>16510</xdr:rowOff>
    </xdr:to>
    <xdr:sp macro="" textlink="">
      <xdr:nvSpPr>
        <xdr:cNvPr id="347" name="フローチャート: 判断 346"/>
        <xdr:cNvSpPr/>
      </xdr:nvSpPr>
      <xdr:spPr>
        <a:xfrm>
          <a:off x="104267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93980</xdr:rowOff>
    </xdr:from>
    <xdr:to xmlns:xdr="http://schemas.openxmlformats.org/drawingml/2006/spreadsheetDrawing">
      <xdr:col>50</xdr:col>
      <xdr:colOff>165100</xdr:colOff>
      <xdr:row>85</xdr:row>
      <xdr:rowOff>24130</xdr:rowOff>
    </xdr:to>
    <xdr:sp macro="" textlink="">
      <xdr:nvSpPr>
        <xdr:cNvPr id="348" name="フローチャート: 判断 347"/>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90170</xdr:rowOff>
    </xdr:from>
    <xdr:to xmlns:xdr="http://schemas.openxmlformats.org/drawingml/2006/spreadsheetDrawing">
      <xdr:col>46</xdr:col>
      <xdr:colOff>38100</xdr:colOff>
      <xdr:row>85</xdr:row>
      <xdr:rowOff>20320</xdr:rowOff>
    </xdr:to>
    <xdr:sp macro="" textlink="">
      <xdr:nvSpPr>
        <xdr:cNvPr id="349" name="フローチャート: 判断 348"/>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147320</xdr:rowOff>
    </xdr:from>
    <xdr:to xmlns:xdr="http://schemas.openxmlformats.org/drawingml/2006/spreadsheetDrawing">
      <xdr:col>41</xdr:col>
      <xdr:colOff>101600</xdr:colOff>
      <xdr:row>84</xdr:row>
      <xdr:rowOff>77470</xdr:rowOff>
    </xdr:to>
    <xdr:sp macro="" textlink="">
      <xdr:nvSpPr>
        <xdr:cNvPr id="350" name="フローチャート: 判断 349"/>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162560</xdr:rowOff>
    </xdr:from>
    <xdr:to xmlns:xdr="http://schemas.openxmlformats.org/drawingml/2006/spreadsheetDrawing">
      <xdr:col>36</xdr:col>
      <xdr:colOff>165100</xdr:colOff>
      <xdr:row>84</xdr:row>
      <xdr:rowOff>92710</xdr:rowOff>
    </xdr:to>
    <xdr:sp macro="" textlink="">
      <xdr:nvSpPr>
        <xdr:cNvPr id="351" name="フローチャート: 判断 350"/>
        <xdr:cNvSpPr/>
      </xdr:nvSpPr>
      <xdr:spPr>
        <a:xfrm>
          <a:off x="6921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29210</xdr:rowOff>
    </xdr:from>
    <xdr:to xmlns:xdr="http://schemas.openxmlformats.org/drawingml/2006/spreadsheetDrawing">
      <xdr:col>55</xdr:col>
      <xdr:colOff>50800</xdr:colOff>
      <xdr:row>85</xdr:row>
      <xdr:rowOff>130810</xdr:rowOff>
    </xdr:to>
    <xdr:sp macro="" textlink="">
      <xdr:nvSpPr>
        <xdr:cNvPr id="357" name="楕円 356"/>
        <xdr:cNvSpPr/>
      </xdr:nvSpPr>
      <xdr:spPr>
        <a:xfrm>
          <a:off x="104267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7620</xdr:rowOff>
    </xdr:from>
    <xdr:ext cx="469900" cy="253365"/>
    <xdr:sp macro="" textlink="">
      <xdr:nvSpPr>
        <xdr:cNvPr id="358" name="【福祉施設】&#10;一人当たり面積該当値テキスト"/>
        <xdr:cNvSpPr txBox="1"/>
      </xdr:nvSpPr>
      <xdr:spPr>
        <a:xfrm>
          <a:off x="10515600" y="14580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33020</xdr:rowOff>
    </xdr:from>
    <xdr:to xmlns:xdr="http://schemas.openxmlformats.org/drawingml/2006/spreadsheetDrawing">
      <xdr:col>50</xdr:col>
      <xdr:colOff>165100</xdr:colOff>
      <xdr:row>85</xdr:row>
      <xdr:rowOff>134620</xdr:rowOff>
    </xdr:to>
    <xdr:sp macro="" textlink="">
      <xdr:nvSpPr>
        <xdr:cNvPr id="359" name="楕円 358"/>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80010</xdr:rowOff>
    </xdr:from>
    <xdr:to xmlns:xdr="http://schemas.openxmlformats.org/drawingml/2006/spreadsheetDrawing">
      <xdr:col>55</xdr:col>
      <xdr:colOff>0</xdr:colOff>
      <xdr:row>85</xdr:row>
      <xdr:rowOff>83820</xdr:rowOff>
    </xdr:to>
    <xdr:cxnSp macro="">
      <xdr:nvCxnSpPr>
        <xdr:cNvPr id="360" name="直線コネクタ 359"/>
        <xdr:cNvCxnSpPr/>
      </xdr:nvCxnSpPr>
      <xdr:spPr>
        <a:xfrm flipV="1">
          <a:off x="9639300" y="146532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36830</xdr:rowOff>
    </xdr:from>
    <xdr:to xmlns:xdr="http://schemas.openxmlformats.org/drawingml/2006/spreadsheetDrawing">
      <xdr:col>46</xdr:col>
      <xdr:colOff>38100</xdr:colOff>
      <xdr:row>85</xdr:row>
      <xdr:rowOff>138430</xdr:rowOff>
    </xdr:to>
    <xdr:sp macro="" textlink="">
      <xdr:nvSpPr>
        <xdr:cNvPr id="361" name="楕円 360"/>
        <xdr:cNvSpPr/>
      </xdr:nvSpPr>
      <xdr:spPr>
        <a:xfrm>
          <a:off x="869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83820</xdr:rowOff>
    </xdr:from>
    <xdr:to xmlns:xdr="http://schemas.openxmlformats.org/drawingml/2006/spreadsheetDrawing">
      <xdr:col>50</xdr:col>
      <xdr:colOff>114300</xdr:colOff>
      <xdr:row>85</xdr:row>
      <xdr:rowOff>87630</xdr:rowOff>
    </xdr:to>
    <xdr:cxnSp macro="">
      <xdr:nvCxnSpPr>
        <xdr:cNvPr id="362" name="直線コネクタ 361"/>
        <xdr:cNvCxnSpPr/>
      </xdr:nvCxnSpPr>
      <xdr:spPr>
        <a:xfrm flipV="1">
          <a:off x="8750300" y="14657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13970</xdr:rowOff>
    </xdr:from>
    <xdr:to xmlns:xdr="http://schemas.openxmlformats.org/drawingml/2006/spreadsheetDrawing">
      <xdr:col>41</xdr:col>
      <xdr:colOff>101600</xdr:colOff>
      <xdr:row>85</xdr:row>
      <xdr:rowOff>115570</xdr:rowOff>
    </xdr:to>
    <xdr:sp macro="" textlink="">
      <xdr:nvSpPr>
        <xdr:cNvPr id="363" name="楕円 362"/>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64770</xdr:rowOff>
    </xdr:from>
    <xdr:to xmlns:xdr="http://schemas.openxmlformats.org/drawingml/2006/spreadsheetDrawing">
      <xdr:col>45</xdr:col>
      <xdr:colOff>177800</xdr:colOff>
      <xdr:row>85</xdr:row>
      <xdr:rowOff>87630</xdr:rowOff>
    </xdr:to>
    <xdr:cxnSp macro="">
      <xdr:nvCxnSpPr>
        <xdr:cNvPr id="364" name="直線コネクタ 363"/>
        <xdr:cNvCxnSpPr/>
      </xdr:nvCxnSpPr>
      <xdr:spPr>
        <a:xfrm>
          <a:off x="7861300" y="14638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17780</xdr:rowOff>
    </xdr:from>
    <xdr:to xmlns:xdr="http://schemas.openxmlformats.org/drawingml/2006/spreadsheetDrawing">
      <xdr:col>36</xdr:col>
      <xdr:colOff>165100</xdr:colOff>
      <xdr:row>85</xdr:row>
      <xdr:rowOff>119380</xdr:rowOff>
    </xdr:to>
    <xdr:sp macro="" textlink="">
      <xdr:nvSpPr>
        <xdr:cNvPr id="365" name="楕円 364"/>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64770</xdr:rowOff>
    </xdr:from>
    <xdr:to xmlns:xdr="http://schemas.openxmlformats.org/drawingml/2006/spreadsheetDrawing">
      <xdr:col>41</xdr:col>
      <xdr:colOff>50800</xdr:colOff>
      <xdr:row>85</xdr:row>
      <xdr:rowOff>68580</xdr:rowOff>
    </xdr:to>
    <xdr:cxnSp macro="">
      <xdr:nvCxnSpPr>
        <xdr:cNvPr id="366" name="直線コネクタ 365"/>
        <xdr:cNvCxnSpPr/>
      </xdr:nvCxnSpPr>
      <xdr:spPr>
        <a:xfrm flipV="1">
          <a:off x="6972300" y="14638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40640</xdr:rowOff>
    </xdr:from>
    <xdr:ext cx="469900" cy="253365"/>
    <xdr:sp macro="" textlink="">
      <xdr:nvSpPr>
        <xdr:cNvPr id="367" name="n_1aveValue【福祉施設】&#10;一人当たり面積"/>
        <xdr:cNvSpPr txBox="1"/>
      </xdr:nvSpPr>
      <xdr:spPr>
        <a:xfrm>
          <a:off x="9391650" y="142709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36830</xdr:rowOff>
    </xdr:from>
    <xdr:ext cx="464185" cy="259080"/>
    <xdr:sp macro="" textlink="">
      <xdr:nvSpPr>
        <xdr:cNvPr id="368" name="n_2aveValue【福祉施設】&#10;一人当たり面積"/>
        <xdr:cNvSpPr txBox="1"/>
      </xdr:nvSpPr>
      <xdr:spPr>
        <a:xfrm>
          <a:off x="8515350" y="142671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93980</xdr:rowOff>
    </xdr:from>
    <xdr:ext cx="464185" cy="259080"/>
    <xdr:sp macro="" textlink="">
      <xdr:nvSpPr>
        <xdr:cNvPr id="369" name="n_3aveValue【福祉施設】&#10;一人当たり面積"/>
        <xdr:cNvSpPr txBox="1"/>
      </xdr:nvSpPr>
      <xdr:spPr>
        <a:xfrm>
          <a:off x="7626350" y="14152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109220</xdr:rowOff>
    </xdr:from>
    <xdr:ext cx="464185" cy="253365"/>
    <xdr:sp macro="" textlink="">
      <xdr:nvSpPr>
        <xdr:cNvPr id="370" name="n_4aveValue【福祉施設】&#10;一人当たり面積"/>
        <xdr:cNvSpPr txBox="1"/>
      </xdr:nvSpPr>
      <xdr:spPr>
        <a:xfrm>
          <a:off x="6737350" y="141681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125730</xdr:rowOff>
    </xdr:from>
    <xdr:ext cx="469900" cy="259080"/>
    <xdr:sp macro="" textlink="">
      <xdr:nvSpPr>
        <xdr:cNvPr id="371" name="n_1mainValue【福祉施設】&#10;一人当たり面積"/>
        <xdr:cNvSpPr txBox="1"/>
      </xdr:nvSpPr>
      <xdr:spPr>
        <a:xfrm>
          <a:off x="9391650" y="1469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129540</xdr:rowOff>
    </xdr:from>
    <xdr:ext cx="464185" cy="259080"/>
    <xdr:sp macro="" textlink="">
      <xdr:nvSpPr>
        <xdr:cNvPr id="372" name="n_2mainValue【福祉施設】&#10;一人当たり面積"/>
        <xdr:cNvSpPr txBox="1"/>
      </xdr:nvSpPr>
      <xdr:spPr>
        <a:xfrm>
          <a:off x="8515350" y="14702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106680</xdr:rowOff>
    </xdr:from>
    <xdr:ext cx="464185" cy="259080"/>
    <xdr:sp macro="" textlink="">
      <xdr:nvSpPr>
        <xdr:cNvPr id="373" name="n_3mainValue【福祉施設】&#10;一人当たり面積"/>
        <xdr:cNvSpPr txBox="1"/>
      </xdr:nvSpPr>
      <xdr:spPr>
        <a:xfrm>
          <a:off x="7626350" y="146799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110490</xdr:rowOff>
    </xdr:from>
    <xdr:ext cx="464185" cy="253365"/>
    <xdr:sp macro="" textlink="">
      <xdr:nvSpPr>
        <xdr:cNvPr id="374" name="n_4mainValue【福祉施設】&#10;一人当たり面積"/>
        <xdr:cNvSpPr txBox="1"/>
      </xdr:nvSpPr>
      <xdr:spPr>
        <a:xfrm>
          <a:off x="6737350" y="146837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2735" cy="225425"/>
    <xdr:sp macro="" textlink="">
      <xdr:nvSpPr>
        <xdr:cNvPr id="383" name="テキスト ボックス 382"/>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645" cy="259080"/>
    <xdr:sp macro="" textlink="">
      <xdr:nvSpPr>
        <xdr:cNvPr id="385" name="テキスト ボックス 384"/>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1645" cy="259080"/>
    <xdr:sp macro="" textlink="">
      <xdr:nvSpPr>
        <xdr:cNvPr id="387" name="テキスト ボックス 386"/>
        <xdr:cNvSpPr txBox="1"/>
      </xdr:nvSpPr>
      <xdr:spPr>
        <a:xfrm>
          <a:off x="294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3365"/>
    <xdr:sp macro="" textlink="">
      <xdr:nvSpPr>
        <xdr:cNvPr id="389" name="テキスト ボックス 388"/>
        <xdr:cNvSpPr txBox="1"/>
      </xdr:nvSpPr>
      <xdr:spPr>
        <a:xfrm>
          <a:off x="358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3365"/>
    <xdr:sp macro="" textlink="">
      <xdr:nvSpPr>
        <xdr:cNvPr id="395" name="テキスト ボックス 394"/>
        <xdr:cNvSpPr txBox="1"/>
      </xdr:nvSpPr>
      <xdr:spPr>
        <a:xfrm>
          <a:off x="358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3375" cy="259080"/>
    <xdr:sp macro="" textlink="">
      <xdr:nvSpPr>
        <xdr:cNvPr id="397" name="テキスト ボックス 396"/>
        <xdr:cNvSpPr txBox="1"/>
      </xdr:nvSpPr>
      <xdr:spPr>
        <a:xfrm>
          <a:off x="422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106680</xdr:rowOff>
    </xdr:from>
    <xdr:to xmlns:xdr="http://schemas.openxmlformats.org/drawingml/2006/spreadsheetDrawing">
      <xdr:col>24</xdr:col>
      <xdr:colOff>62865</xdr:colOff>
      <xdr:row>108</xdr:row>
      <xdr:rowOff>144780</xdr:rowOff>
    </xdr:to>
    <xdr:cxnSp macro="">
      <xdr:nvCxnSpPr>
        <xdr:cNvPr id="399" name="直線コネクタ 398"/>
        <xdr:cNvCxnSpPr/>
      </xdr:nvCxnSpPr>
      <xdr:spPr>
        <a:xfrm flipV="1">
          <a:off x="4634865" y="1708023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148590</xdr:rowOff>
    </xdr:from>
    <xdr:ext cx="405130" cy="259080"/>
    <xdr:sp macro="" textlink="">
      <xdr:nvSpPr>
        <xdr:cNvPr id="400" name="【市民会館】&#10;有形固定資産減価償却率最小値テキスト"/>
        <xdr:cNvSpPr txBox="1"/>
      </xdr:nvSpPr>
      <xdr:spPr>
        <a:xfrm>
          <a:off x="4673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144780</xdr:rowOff>
    </xdr:from>
    <xdr:to xmlns:xdr="http://schemas.openxmlformats.org/drawingml/2006/spreadsheetDrawing">
      <xdr:col>24</xdr:col>
      <xdr:colOff>152400</xdr:colOff>
      <xdr:row>108</xdr:row>
      <xdr:rowOff>144780</xdr:rowOff>
    </xdr:to>
    <xdr:cxnSp macro="">
      <xdr:nvCxnSpPr>
        <xdr:cNvPr id="401" name="直線コネクタ 400"/>
        <xdr:cNvCxnSpPr/>
      </xdr:nvCxnSpPr>
      <xdr:spPr>
        <a:xfrm>
          <a:off x="4546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53340</xdr:rowOff>
    </xdr:from>
    <xdr:ext cx="405130" cy="253365"/>
    <xdr:sp macro="" textlink="">
      <xdr:nvSpPr>
        <xdr:cNvPr id="402" name="【市民会館】&#10;有形固定資産減価償却率最大値テキスト"/>
        <xdr:cNvSpPr txBox="1"/>
      </xdr:nvSpPr>
      <xdr:spPr>
        <a:xfrm>
          <a:off x="4673600" y="168554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403" name="直線コネクタ 402"/>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151130</xdr:rowOff>
    </xdr:from>
    <xdr:ext cx="405130" cy="259080"/>
    <xdr:sp macro="" textlink="">
      <xdr:nvSpPr>
        <xdr:cNvPr id="404" name="【市民会館】&#10;有形固定資産減価償却率平均値テキスト"/>
        <xdr:cNvSpPr txBox="1"/>
      </xdr:nvSpPr>
      <xdr:spPr>
        <a:xfrm>
          <a:off x="4673600" y="17639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128270</xdr:rowOff>
    </xdr:from>
    <xdr:to xmlns:xdr="http://schemas.openxmlformats.org/drawingml/2006/spreadsheetDrawing">
      <xdr:col>24</xdr:col>
      <xdr:colOff>114300</xdr:colOff>
      <xdr:row>104</xdr:row>
      <xdr:rowOff>58420</xdr:rowOff>
    </xdr:to>
    <xdr:sp macro="" textlink="">
      <xdr:nvSpPr>
        <xdr:cNvPr id="405" name="フローチャート: 判断 404"/>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111125</xdr:rowOff>
    </xdr:from>
    <xdr:to xmlns:xdr="http://schemas.openxmlformats.org/drawingml/2006/spreadsheetDrawing">
      <xdr:col>20</xdr:col>
      <xdr:colOff>38100</xdr:colOff>
      <xdr:row>104</xdr:row>
      <xdr:rowOff>41275</xdr:rowOff>
    </xdr:to>
    <xdr:sp macro="" textlink="">
      <xdr:nvSpPr>
        <xdr:cNvPr id="406" name="フローチャート: 判断 405"/>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88265</xdr:rowOff>
    </xdr:from>
    <xdr:to xmlns:xdr="http://schemas.openxmlformats.org/drawingml/2006/spreadsheetDrawing">
      <xdr:col>15</xdr:col>
      <xdr:colOff>101600</xdr:colOff>
      <xdr:row>104</xdr:row>
      <xdr:rowOff>18415</xdr:rowOff>
    </xdr:to>
    <xdr:sp macro="" textlink="">
      <xdr:nvSpPr>
        <xdr:cNvPr id="407" name="フローチャート: 判断 406"/>
        <xdr:cNvSpPr/>
      </xdr:nvSpPr>
      <xdr:spPr>
        <a:xfrm>
          <a:off x="2857500" y="177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48260</xdr:rowOff>
    </xdr:from>
    <xdr:to xmlns:xdr="http://schemas.openxmlformats.org/drawingml/2006/spreadsheetDrawing">
      <xdr:col>10</xdr:col>
      <xdr:colOff>165100</xdr:colOff>
      <xdr:row>103</xdr:row>
      <xdr:rowOff>149860</xdr:rowOff>
    </xdr:to>
    <xdr:sp macro="" textlink="">
      <xdr:nvSpPr>
        <xdr:cNvPr id="408" name="フローチャート: 判断 407"/>
        <xdr:cNvSpPr/>
      </xdr:nvSpPr>
      <xdr:spPr>
        <a:xfrm>
          <a:off x="1968500" y="1770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67310</xdr:rowOff>
    </xdr:from>
    <xdr:to xmlns:xdr="http://schemas.openxmlformats.org/drawingml/2006/spreadsheetDrawing">
      <xdr:col>6</xdr:col>
      <xdr:colOff>38100</xdr:colOff>
      <xdr:row>103</xdr:row>
      <xdr:rowOff>168910</xdr:rowOff>
    </xdr:to>
    <xdr:sp macro="" textlink="">
      <xdr:nvSpPr>
        <xdr:cNvPr id="409" name="フローチャート: 判断 408"/>
        <xdr:cNvSpPr/>
      </xdr:nvSpPr>
      <xdr:spPr>
        <a:xfrm>
          <a:off x="1079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33020</xdr:rowOff>
    </xdr:from>
    <xdr:to xmlns:xdr="http://schemas.openxmlformats.org/drawingml/2006/spreadsheetDrawing">
      <xdr:col>24</xdr:col>
      <xdr:colOff>114300</xdr:colOff>
      <xdr:row>105</xdr:row>
      <xdr:rowOff>134620</xdr:rowOff>
    </xdr:to>
    <xdr:sp macro="" textlink="">
      <xdr:nvSpPr>
        <xdr:cNvPr id="415" name="楕円 414"/>
        <xdr:cNvSpPr/>
      </xdr:nvSpPr>
      <xdr:spPr>
        <a:xfrm>
          <a:off x="4584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11430</xdr:rowOff>
    </xdr:from>
    <xdr:ext cx="405130" cy="259080"/>
    <xdr:sp macro="" textlink="">
      <xdr:nvSpPr>
        <xdr:cNvPr id="416" name="【市民会館】&#10;有形固定資産減価償却率該当値テキスト"/>
        <xdr:cNvSpPr txBox="1"/>
      </xdr:nvSpPr>
      <xdr:spPr>
        <a:xfrm>
          <a:off x="4673600" y="1801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635</xdr:rowOff>
    </xdr:from>
    <xdr:to xmlns:xdr="http://schemas.openxmlformats.org/drawingml/2006/spreadsheetDrawing">
      <xdr:col>20</xdr:col>
      <xdr:colOff>38100</xdr:colOff>
      <xdr:row>105</xdr:row>
      <xdr:rowOff>102235</xdr:rowOff>
    </xdr:to>
    <xdr:sp macro="" textlink="">
      <xdr:nvSpPr>
        <xdr:cNvPr id="417" name="楕円 416"/>
        <xdr:cNvSpPr/>
      </xdr:nvSpPr>
      <xdr:spPr>
        <a:xfrm>
          <a:off x="3746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52070</xdr:rowOff>
    </xdr:from>
    <xdr:to xmlns:xdr="http://schemas.openxmlformats.org/drawingml/2006/spreadsheetDrawing">
      <xdr:col>24</xdr:col>
      <xdr:colOff>63500</xdr:colOff>
      <xdr:row>105</xdr:row>
      <xdr:rowOff>83820</xdr:rowOff>
    </xdr:to>
    <xdr:cxnSp macro="">
      <xdr:nvCxnSpPr>
        <xdr:cNvPr id="418" name="直線コネクタ 417"/>
        <xdr:cNvCxnSpPr/>
      </xdr:nvCxnSpPr>
      <xdr:spPr>
        <a:xfrm>
          <a:off x="3797300" y="180543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78740</xdr:rowOff>
    </xdr:from>
    <xdr:to xmlns:xdr="http://schemas.openxmlformats.org/drawingml/2006/spreadsheetDrawing">
      <xdr:col>15</xdr:col>
      <xdr:colOff>101600</xdr:colOff>
      <xdr:row>106</xdr:row>
      <xdr:rowOff>8890</xdr:rowOff>
    </xdr:to>
    <xdr:sp macro="" textlink="">
      <xdr:nvSpPr>
        <xdr:cNvPr id="419" name="楕円 418"/>
        <xdr:cNvSpPr/>
      </xdr:nvSpPr>
      <xdr:spPr>
        <a:xfrm>
          <a:off x="2857500" y="180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52070</xdr:rowOff>
    </xdr:from>
    <xdr:to xmlns:xdr="http://schemas.openxmlformats.org/drawingml/2006/spreadsheetDrawing">
      <xdr:col>19</xdr:col>
      <xdr:colOff>177800</xdr:colOff>
      <xdr:row>105</xdr:row>
      <xdr:rowOff>129540</xdr:rowOff>
    </xdr:to>
    <xdr:cxnSp macro="">
      <xdr:nvCxnSpPr>
        <xdr:cNvPr id="420" name="直線コネクタ 419"/>
        <xdr:cNvCxnSpPr/>
      </xdr:nvCxnSpPr>
      <xdr:spPr>
        <a:xfrm flipV="1">
          <a:off x="2908300" y="180543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107315</xdr:rowOff>
    </xdr:from>
    <xdr:to xmlns:xdr="http://schemas.openxmlformats.org/drawingml/2006/spreadsheetDrawing">
      <xdr:col>10</xdr:col>
      <xdr:colOff>165100</xdr:colOff>
      <xdr:row>105</xdr:row>
      <xdr:rowOff>37465</xdr:rowOff>
    </xdr:to>
    <xdr:sp macro="" textlink="">
      <xdr:nvSpPr>
        <xdr:cNvPr id="421" name="楕円 420"/>
        <xdr:cNvSpPr/>
      </xdr:nvSpPr>
      <xdr:spPr>
        <a:xfrm>
          <a:off x="1968500" y="179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158115</xdr:rowOff>
    </xdr:from>
    <xdr:to xmlns:xdr="http://schemas.openxmlformats.org/drawingml/2006/spreadsheetDrawing">
      <xdr:col>15</xdr:col>
      <xdr:colOff>50800</xdr:colOff>
      <xdr:row>105</xdr:row>
      <xdr:rowOff>129540</xdr:rowOff>
    </xdr:to>
    <xdr:cxnSp macro="">
      <xdr:nvCxnSpPr>
        <xdr:cNvPr id="422" name="直線コネクタ 421"/>
        <xdr:cNvCxnSpPr/>
      </xdr:nvCxnSpPr>
      <xdr:spPr>
        <a:xfrm>
          <a:off x="2019300" y="1798891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71120</xdr:rowOff>
    </xdr:from>
    <xdr:to xmlns:xdr="http://schemas.openxmlformats.org/drawingml/2006/spreadsheetDrawing">
      <xdr:col>6</xdr:col>
      <xdr:colOff>38100</xdr:colOff>
      <xdr:row>105</xdr:row>
      <xdr:rowOff>1270</xdr:rowOff>
    </xdr:to>
    <xdr:sp macro="" textlink="">
      <xdr:nvSpPr>
        <xdr:cNvPr id="423" name="楕円 422"/>
        <xdr:cNvSpPr/>
      </xdr:nvSpPr>
      <xdr:spPr>
        <a:xfrm>
          <a:off x="107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121920</xdr:rowOff>
    </xdr:from>
    <xdr:to xmlns:xdr="http://schemas.openxmlformats.org/drawingml/2006/spreadsheetDrawing">
      <xdr:col>10</xdr:col>
      <xdr:colOff>114300</xdr:colOff>
      <xdr:row>104</xdr:row>
      <xdr:rowOff>158115</xdr:rowOff>
    </xdr:to>
    <xdr:cxnSp macro="">
      <xdr:nvCxnSpPr>
        <xdr:cNvPr id="424" name="直線コネクタ 423"/>
        <xdr:cNvCxnSpPr/>
      </xdr:nvCxnSpPr>
      <xdr:spPr>
        <a:xfrm>
          <a:off x="1130300" y="179527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57785</xdr:rowOff>
    </xdr:from>
    <xdr:ext cx="405130" cy="259080"/>
    <xdr:sp macro="" textlink="">
      <xdr:nvSpPr>
        <xdr:cNvPr id="425" name="n_1aveValue【市民会館】&#10;有形固定資産減価償却率"/>
        <xdr:cNvSpPr txBox="1"/>
      </xdr:nvSpPr>
      <xdr:spPr>
        <a:xfrm>
          <a:off x="3582035" y="1754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34925</xdr:rowOff>
    </xdr:from>
    <xdr:ext cx="399415" cy="259080"/>
    <xdr:sp macro="" textlink="">
      <xdr:nvSpPr>
        <xdr:cNvPr id="426" name="n_2aveValue【市民会館】&#10;有形固定資産減価償却率"/>
        <xdr:cNvSpPr txBox="1"/>
      </xdr:nvSpPr>
      <xdr:spPr>
        <a:xfrm>
          <a:off x="2705735" y="175228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166370</xdr:rowOff>
    </xdr:from>
    <xdr:ext cx="399415" cy="253365"/>
    <xdr:sp macro="" textlink="">
      <xdr:nvSpPr>
        <xdr:cNvPr id="427" name="n_3aveValue【市民会館】&#10;有形固定資産減価償却率"/>
        <xdr:cNvSpPr txBox="1"/>
      </xdr:nvSpPr>
      <xdr:spPr>
        <a:xfrm>
          <a:off x="1816735" y="174828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13970</xdr:rowOff>
    </xdr:from>
    <xdr:ext cx="399415" cy="259080"/>
    <xdr:sp macro="" textlink="">
      <xdr:nvSpPr>
        <xdr:cNvPr id="428" name="n_4aveValue【市民会館】&#10;有形固定資産減価償却率"/>
        <xdr:cNvSpPr txBox="1"/>
      </xdr:nvSpPr>
      <xdr:spPr>
        <a:xfrm>
          <a:off x="927735" y="175018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93345</xdr:rowOff>
    </xdr:from>
    <xdr:ext cx="405130" cy="259080"/>
    <xdr:sp macro="" textlink="">
      <xdr:nvSpPr>
        <xdr:cNvPr id="429" name="n_1mainValue【市民会館】&#10;有形固定資産減価償却率"/>
        <xdr:cNvSpPr txBox="1"/>
      </xdr:nvSpPr>
      <xdr:spPr>
        <a:xfrm>
          <a:off x="3582035" y="1809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0</xdr:rowOff>
    </xdr:from>
    <xdr:ext cx="399415" cy="259080"/>
    <xdr:sp macro="" textlink="">
      <xdr:nvSpPr>
        <xdr:cNvPr id="430" name="n_2mainValue【市民会館】&#10;有形固定資産減価償却率"/>
        <xdr:cNvSpPr txBox="1"/>
      </xdr:nvSpPr>
      <xdr:spPr>
        <a:xfrm>
          <a:off x="2705735" y="181737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29210</xdr:rowOff>
    </xdr:from>
    <xdr:ext cx="399415" cy="253365"/>
    <xdr:sp macro="" textlink="">
      <xdr:nvSpPr>
        <xdr:cNvPr id="431" name="n_3mainValue【市民会館】&#10;有形固定資産減価償却率"/>
        <xdr:cNvSpPr txBox="1"/>
      </xdr:nvSpPr>
      <xdr:spPr>
        <a:xfrm>
          <a:off x="1816735" y="180314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163830</xdr:rowOff>
    </xdr:from>
    <xdr:ext cx="399415" cy="259080"/>
    <xdr:sp macro="" textlink="">
      <xdr:nvSpPr>
        <xdr:cNvPr id="432" name="n_4mainValue【市民会館】&#10;有形固定資産減価償却率"/>
        <xdr:cNvSpPr txBox="1"/>
      </xdr:nvSpPr>
      <xdr:spPr>
        <a:xfrm>
          <a:off x="927735" y="179946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170" cy="225425"/>
    <xdr:sp macro="" textlink="">
      <xdr:nvSpPr>
        <xdr:cNvPr id="441" name="テキスト ボックス 440"/>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1645" cy="259080"/>
    <xdr:sp macro="" textlink="">
      <xdr:nvSpPr>
        <xdr:cNvPr id="444" name="テキスト ボックス 443"/>
        <xdr:cNvSpPr txBox="1"/>
      </xdr:nvSpPr>
      <xdr:spPr>
        <a:xfrm>
          <a:off x="6136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1645" cy="253365"/>
    <xdr:sp macro="" textlink="">
      <xdr:nvSpPr>
        <xdr:cNvPr id="446" name="テキスト ボックス 445"/>
        <xdr:cNvSpPr txBox="1"/>
      </xdr:nvSpPr>
      <xdr:spPr>
        <a:xfrm>
          <a:off x="6136640" y="1814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1645" cy="259080"/>
    <xdr:sp macro="" textlink="">
      <xdr:nvSpPr>
        <xdr:cNvPr id="448" name="テキスト ボックス 447"/>
        <xdr:cNvSpPr txBox="1"/>
      </xdr:nvSpPr>
      <xdr:spPr>
        <a:xfrm>
          <a:off x="6136640" y="177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1645" cy="259080"/>
    <xdr:sp macro="" textlink="">
      <xdr:nvSpPr>
        <xdr:cNvPr id="450" name="テキスト ボックス 449"/>
        <xdr:cNvSpPr txBox="1"/>
      </xdr:nvSpPr>
      <xdr:spPr>
        <a:xfrm>
          <a:off x="6136640" y="1738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1645" cy="253365"/>
    <xdr:sp macro="" textlink="">
      <xdr:nvSpPr>
        <xdr:cNvPr id="452" name="テキスト ボックス 451"/>
        <xdr:cNvSpPr txBox="1"/>
      </xdr:nvSpPr>
      <xdr:spPr>
        <a:xfrm>
          <a:off x="6136640" y="1700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1645" cy="259080"/>
    <xdr:sp macro="" textlink="">
      <xdr:nvSpPr>
        <xdr:cNvPr id="454" name="テキスト ボックス 453"/>
        <xdr:cNvSpPr txBox="1"/>
      </xdr:nvSpPr>
      <xdr:spPr>
        <a:xfrm>
          <a:off x="6136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7620</xdr:rowOff>
    </xdr:from>
    <xdr:to xmlns:xdr="http://schemas.openxmlformats.org/drawingml/2006/spreadsheetDrawing">
      <xdr:col>54</xdr:col>
      <xdr:colOff>189865</xdr:colOff>
      <xdr:row>108</xdr:row>
      <xdr:rowOff>38100</xdr:rowOff>
    </xdr:to>
    <xdr:cxnSp macro="">
      <xdr:nvCxnSpPr>
        <xdr:cNvPr id="456" name="直線コネクタ 455"/>
        <xdr:cNvCxnSpPr/>
      </xdr:nvCxnSpPr>
      <xdr:spPr>
        <a:xfrm flipV="1">
          <a:off x="10476865" y="171526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41910</xdr:rowOff>
    </xdr:from>
    <xdr:ext cx="469900" cy="253365"/>
    <xdr:sp macro="" textlink="">
      <xdr:nvSpPr>
        <xdr:cNvPr id="457" name="【市民会館】&#10;一人当たり面積最小値テキスト"/>
        <xdr:cNvSpPr txBox="1"/>
      </xdr:nvSpPr>
      <xdr:spPr>
        <a:xfrm>
          <a:off x="10515600" y="185585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38100</xdr:rowOff>
    </xdr:from>
    <xdr:to xmlns:xdr="http://schemas.openxmlformats.org/drawingml/2006/spreadsheetDrawing">
      <xdr:col>55</xdr:col>
      <xdr:colOff>88900</xdr:colOff>
      <xdr:row>108</xdr:row>
      <xdr:rowOff>38100</xdr:rowOff>
    </xdr:to>
    <xdr:cxnSp macro="">
      <xdr:nvCxnSpPr>
        <xdr:cNvPr id="458" name="直線コネクタ 457"/>
        <xdr:cNvCxnSpPr/>
      </xdr:nvCxnSpPr>
      <xdr:spPr>
        <a:xfrm>
          <a:off x="10388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125730</xdr:rowOff>
    </xdr:from>
    <xdr:ext cx="469900" cy="259080"/>
    <xdr:sp macro="" textlink="">
      <xdr:nvSpPr>
        <xdr:cNvPr id="459" name="【市民会館】&#10;一人当たり面積最大値テキスト"/>
        <xdr:cNvSpPr txBox="1"/>
      </xdr:nvSpPr>
      <xdr:spPr>
        <a:xfrm>
          <a:off x="105156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7620</xdr:rowOff>
    </xdr:from>
    <xdr:to xmlns:xdr="http://schemas.openxmlformats.org/drawingml/2006/spreadsheetDrawing">
      <xdr:col>55</xdr:col>
      <xdr:colOff>88900</xdr:colOff>
      <xdr:row>100</xdr:row>
      <xdr:rowOff>7620</xdr:rowOff>
    </xdr:to>
    <xdr:cxnSp macro="">
      <xdr:nvCxnSpPr>
        <xdr:cNvPr id="460" name="直線コネクタ 459"/>
        <xdr:cNvCxnSpPr/>
      </xdr:nvCxnSpPr>
      <xdr:spPr>
        <a:xfrm>
          <a:off x="10388600" y="1715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34290</xdr:rowOff>
    </xdr:from>
    <xdr:ext cx="469900" cy="259080"/>
    <xdr:sp macro="" textlink="">
      <xdr:nvSpPr>
        <xdr:cNvPr id="461" name="【市民会館】&#10;一人当たり面積平均値テキスト"/>
        <xdr:cNvSpPr txBox="1"/>
      </xdr:nvSpPr>
      <xdr:spPr>
        <a:xfrm>
          <a:off x="10515600" y="18036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55880</xdr:rowOff>
    </xdr:from>
    <xdr:to xmlns:xdr="http://schemas.openxmlformats.org/drawingml/2006/spreadsheetDrawing">
      <xdr:col>55</xdr:col>
      <xdr:colOff>50800</xdr:colOff>
      <xdr:row>105</xdr:row>
      <xdr:rowOff>157480</xdr:rowOff>
    </xdr:to>
    <xdr:sp macro="" textlink="">
      <xdr:nvSpPr>
        <xdr:cNvPr id="462" name="フローチャート: 判断 461"/>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52070</xdr:rowOff>
    </xdr:from>
    <xdr:to xmlns:xdr="http://schemas.openxmlformats.org/drawingml/2006/spreadsheetDrawing">
      <xdr:col>50</xdr:col>
      <xdr:colOff>165100</xdr:colOff>
      <xdr:row>105</xdr:row>
      <xdr:rowOff>153670</xdr:rowOff>
    </xdr:to>
    <xdr:sp macro="" textlink="">
      <xdr:nvSpPr>
        <xdr:cNvPr id="463" name="フローチャート: 判断 46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59690</xdr:rowOff>
    </xdr:from>
    <xdr:to xmlns:xdr="http://schemas.openxmlformats.org/drawingml/2006/spreadsheetDrawing">
      <xdr:col>46</xdr:col>
      <xdr:colOff>38100</xdr:colOff>
      <xdr:row>105</xdr:row>
      <xdr:rowOff>161290</xdr:rowOff>
    </xdr:to>
    <xdr:sp macro="" textlink="">
      <xdr:nvSpPr>
        <xdr:cNvPr id="464" name="フローチャート: 判断 463"/>
        <xdr:cNvSpPr/>
      </xdr:nvSpPr>
      <xdr:spPr>
        <a:xfrm>
          <a:off x="8699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135890</xdr:rowOff>
    </xdr:from>
    <xdr:to xmlns:xdr="http://schemas.openxmlformats.org/drawingml/2006/spreadsheetDrawing">
      <xdr:col>41</xdr:col>
      <xdr:colOff>101600</xdr:colOff>
      <xdr:row>106</xdr:row>
      <xdr:rowOff>66040</xdr:rowOff>
    </xdr:to>
    <xdr:sp macro="" textlink="">
      <xdr:nvSpPr>
        <xdr:cNvPr id="465" name="フローチャート: 判断 464"/>
        <xdr:cNvSpPr/>
      </xdr:nvSpPr>
      <xdr:spPr>
        <a:xfrm>
          <a:off x="7810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170180</xdr:rowOff>
    </xdr:from>
    <xdr:to xmlns:xdr="http://schemas.openxmlformats.org/drawingml/2006/spreadsheetDrawing">
      <xdr:col>36</xdr:col>
      <xdr:colOff>165100</xdr:colOff>
      <xdr:row>106</xdr:row>
      <xdr:rowOff>100330</xdr:rowOff>
    </xdr:to>
    <xdr:sp macro="" textlink="">
      <xdr:nvSpPr>
        <xdr:cNvPr id="466" name="フローチャート: 判断 465"/>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102</xdr:row>
      <xdr:rowOff>154940</xdr:rowOff>
    </xdr:from>
    <xdr:to xmlns:xdr="http://schemas.openxmlformats.org/drawingml/2006/spreadsheetDrawing">
      <xdr:col>55</xdr:col>
      <xdr:colOff>50800</xdr:colOff>
      <xdr:row>103</xdr:row>
      <xdr:rowOff>85090</xdr:rowOff>
    </xdr:to>
    <xdr:sp macro="" textlink="">
      <xdr:nvSpPr>
        <xdr:cNvPr id="472" name="楕円 471"/>
        <xdr:cNvSpPr/>
      </xdr:nvSpPr>
      <xdr:spPr>
        <a:xfrm>
          <a:off x="10426700" y="176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102</xdr:row>
      <xdr:rowOff>6350</xdr:rowOff>
    </xdr:from>
    <xdr:ext cx="469900" cy="253365"/>
    <xdr:sp macro="" textlink="">
      <xdr:nvSpPr>
        <xdr:cNvPr id="473" name="【市民会館】&#10;一人当たり面積該当値テキスト"/>
        <xdr:cNvSpPr txBox="1"/>
      </xdr:nvSpPr>
      <xdr:spPr>
        <a:xfrm>
          <a:off x="10515600" y="17494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170180</xdr:rowOff>
    </xdr:from>
    <xdr:to xmlns:xdr="http://schemas.openxmlformats.org/drawingml/2006/spreadsheetDrawing">
      <xdr:col>50</xdr:col>
      <xdr:colOff>165100</xdr:colOff>
      <xdr:row>103</xdr:row>
      <xdr:rowOff>100330</xdr:rowOff>
    </xdr:to>
    <xdr:sp macro="" textlink="">
      <xdr:nvSpPr>
        <xdr:cNvPr id="474" name="楕円 473"/>
        <xdr:cNvSpPr/>
      </xdr:nvSpPr>
      <xdr:spPr>
        <a:xfrm>
          <a:off x="9588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103</xdr:row>
      <xdr:rowOff>34290</xdr:rowOff>
    </xdr:from>
    <xdr:to xmlns:xdr="http://schemas.openxmlformats.org/drawingml/2006/spreadsheetDrawing">
      <xdr:col>55</xdr:col>
      <xdr:colOff>0</xdr:colOff>
      <xdr:row>103</xdr:row>
      <xdr:rowOff>49530</xdr:rowOff>
    </xdr:to>
    <xdr:cxnSp macro="">
      <xdr:nvCxnSpPr>
        <xdr:cNvPr id="475" name="直線コネクタ 474"/>
        <xdr:cNvCxnSpPr/>
      </xdr:nvCxnSpPr>
      <xdr:spPr>
        <a:xfrm flipV="1">
          <a:off x="9639300" y="176936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103</xdr:row>
      <xdr:rowOff>10160</xdr:rowOff>
    </xdr:from>
    <xdr:to xmlns:xdr="http://schemas.openxmlformats.org/drawingml/2006/spreadsheetDrawing">
      <xdr:col>46</xdr:col>
      <xdr:colOff>38100</xdr:colOff>
      <xdr:row>103</xdr:row>
      <xdr:rowOff>111760</xdr:rowOff>
    </xdr:to>
    <xdr:sp macro="" textlink="">
      <xdr:nvSpPr>
        <xdr:cNvPr id="476" name="楕円 475"/>
        <xdr:cNvSpPr/>
      </xdr:nvSpPr>
      <xdr:spPr>
        <a:xfrm>
          <a:off x="8699500" y="17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103</xdr:row>
      <xdr:rowOff>49530</xdr:rowOff>
    </xdr:from>
    <xdr:to xmlns:xdr="http://schemas.openxmlformats.org/drawingml/2006/spreadsheetDrawing">
      <xdr:col>50</xdr:col>
      <xdr:colOff>114300</xdr:colOff>
      <xdr:row>103</xdr:row>
      <xdr:rowOff>60960</xdr:rowOff>
    </xdr:to>
    <xdr:cxnSp macro="">
      <xdr:nvCxnSpPr>
        <xdr:cNvPr id="477" name="直線コネクタ 476"/>
        <xdr:cNvCxnSpPr/>
      </xdr:nvCxnSpPr>
      <xdr:spPr>
        <a:xfrm flipV="1">
          <a:off x="8750300" y="177088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103</xdr:row>
      <xdr:rowOff>21590</xdr:rowOff>
    </xdr:from>
    <xdr:to xmlns:xdr="http://schemas.openxmlformats.org/drawingml/2006/spreadsheetDrawing">
      <xdr:col>41</xdr:col>
      <xdr:colOff>101600</xdr:colOff>
      <xdr:row>103</xdr:row>
      <xdr:rowOff>123190</xdr:rowOff>
    </xdr:to>
    <xdr:sp macro="" textlink="">
      <xdr:nvSpPr>
        <xdr:cNvPr id="478" name="楕円 477"/>
        <xdr:cNvSpPr/>
      </xdr:nvSpPr>
      <xdr:spPr>
        <a:xfrm>
          <a:off x="7810500" y="176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103</xdr:row>
      <xdr:rowOff>60960</xdr:rowOff>
    </xdr:from>
    <xdr:to xmlns:xdr="http://schemas.openxmlformats.org/drawingml/2006/spreadsheetDrawing">
      <xdr:col>45</xdr:col>
      <xdr:colOff>177800</xdr:colOff>
      <xdr:row>103</xdr:row>
      <xdr:rowOff>72390</xdr:rowOff>
    </xdr:to>
    <xdr:cxnSp macro="">
      <xdr:nvCxnSpPr>
        <xdr:cNvPr id="479" name="直線コネクタ 478"/>
        <xdr:cNvCxnSpPr/>
      </xdr:nvCxnSpPr>
      <xdr:spPr>
        <a:xfrm flipV="1">
          <a:off x="7861300" y="177203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103</xdr:row>
      <xdr:rowOff>33020</xdr:rowOff>
    </xdr:from>
    <xdr:to xmlns:xdr="http://schemas.openxmlformats.org/drawingml/2006/spreadsheetDrawing">
      <xdr:col>36</xdr:col>
      <xdr:colOff>165100</xdr:colOff>
      <xdr:row>103</xdr:row>
      <xdr:rowOff>134620</xdr:rowOff>
    </xdr:to>
    <xdr:sp macro="" textlink="">
      <xdr:nvSpPr>
        <xdr:cNvPr id="480" name="楕円 479"/>
        <xdr:cNvSpPr/>
      </xdr:nvSpPr>
      <xdr:spPr>
        <a:xfrm>
          <a:off x="6921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103</xdr:row>
      <xdr:rowOff>72390</xdr:rowOff>
    </xdr:from>
    <xdr:to xmlns:xdr="http://schemas.openxmlformats.org/drawingml/2006/spreadsheetDrawing">
      <xdr:col>41</xdr:col>
      <xdr:colOff>50800</xdr:colOff>
      <xdr:row>103</xdr:row>
      <xdr:rowOff>83820</xdr:rowOff>
    </xdr:to>
    <xdr:cxnSp macro="">
      <xdr:nvCxnSpPr>
        <xdr:cNvPr id="481" name="直線コネクタ 480"/>
        <xdr:cNvCxnSpPr/>
      </xdr:nvCxnSpPr>
      <xdr:spPr>
        <a:xfrm flipV="1">
          <a:off x="6972300" y="17731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144780</xdr:rowOff>
    </xdr:from>
    <xdr:ext cx="469900" cy="253365"/>
    <xdr:sp macro="" textlink="">
      <xdr:nvSpPr>
        <xdr:cNvPr id="482" name="n_1aveValue【市民会館】&#10;一人当たり面積"/>
        <xdr:cNvSpPr txBox="1"/>
      </xdr:nvSpPr>
      <xdr:spPr>
        <a:xfrm>
          <a:off x="9391650" y="18147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152400</xdr:rowOff>
    </xdr:from>
    <xdr:ext cx="464185" cy="259080"/>
    <xdr:sp macro="" textlink="">
      <xdr:nvSpPr>
        <xdr:cNvPr id="483" name="n_2aveValue【市民会館】&#10;一人当たり面積"/>
        <xdr:cNvSpPr txBox="1"/>
      </xdr:nvSpPr>
      <xdr:spPr>
        <a:xfrm>
          <a:off x="8515350" y="18154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57150</xdr:rowOff>
    </xdr:from>
    <xdr:ext cx="464185" cy="259080"/>
    <xdr:sp macro="" textlink="">
      <xdr:nvSpPr>
        <xdr:cNvPr id="484" name="n_3aveValue【市民会館】&#10;一人当たり面積"/>
        <xdr:cNvSpPr txBox="1"/>
      </xdr:nvSpPr>
      <xdr:spPr>
        <a:xfrm>
          <a:off x="7626350" y="182308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91440</xdr:rowOff>
    </xdr:from>
    <xdr:ext cx="464185" cy="259080"/>
    <xdr:sp macro="" textlink="">
      <xdr:nvSpPr>
        <xdr:cNvPr id="485" name="n_4aveValue【市民会館】&#10;一人当たり面積"/>
        <xdr:cNvSpPr txBox="1"/>
      </xdr:nvSpPr>
      <xdr:spPr>
        <a:xfrm>
          <a:off x="6737350" y="182651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101</xdr:row>
      <xdr:rowOff>116840</xdr:rowOff>
    </xdr:from>
    <xdr:ext cx="469900" cy="259080"/>
    <xdr:sp macro="" textlink="">
      <xdr:nvSpPr>
        <xdr:cNvPr id="486" name="n_1mainValue【市民会館】&#10;一人当たり面積"/>
        <xdr:cNvSpPr txBox="1"/>
      </xdr:nvSpPr>
      <xdr:spPr>
        <a:xfrm>
          <a:off x="9391650" y="1743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101</xdr:row>
      <xdr:rowOff>128270</xdr:rowOff>
    </xdr:from>
    <xdr:ext cx="464185" cy="259080"/>
    <xdr:sp macro="" textlink="">
      <xdr:nvSpPr>
        <xdr:cNvPr id="487" name="n_2mainValue【市民会館】&#10;一人当たり面積"/>
        <xdr:cNvSpPr txBox="1"/>
      </xdr:nvSpPr>
      <xdr:spPr>
        <a:xfrm>
          <a:off x="8515350" y="174447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101</xdr:row>
      <xdr:rowOff>139700</xdr:rowOff>
    </xdr:from>
    <xdr:ext cx="464185" cy="259080"/>
    <xdr:sp macro="" textlink="">
      <xdr:nvSpPr>
        <xdr:cNvPr id="488" name="n_3mainValue【市民会館】&#10;一人当たり面積"/>
        <xdr:cNvSpPr txBox="1"/>
      </xdr:nvSpPr>
      <xdr:spPr>
        <a:xfrm>
          <a:off x="7626350" y="17456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101</xdr:row>
      <xdr:rowOff>151130</xdr:rowOff>
    </xdr:from>
    <xdr:ext cx="464185" cy="259080"/>
    <xdr:sp macro="" textlink="">
      <xdr:nvSpPr>
        <xdr:cNvPr id="489" name="n_4mainValue【市民会館】&#10;一人当たり面積"/>
        <xdr:cNvSpPr txBox="1"/>
      </xdr:nvSpPr>
      <xdr:spPr>
        <a:xfrm>
          <a:off x="6737350" y="174675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25425"/>
    <xdr:sp macro="" textlink="">
      <xdr:nvSpPr>
        <xdr:cNvPr id="498" name="テキスト ボックス 497"/>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645" cy="259080"/>
    <xdr:sp macro="" textlink="">
      <xdr:nvSpPr>
        <xdr:cNvPr id="500" name="テキスト ボックス 499"/>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1" name="直線コネクタ 50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1645" cy="253365"/>
    <xdr:sp macro="" textlink="">
      <xdr:nvSpPr>
        <xdr:cNvPr id="502" name="テキスト ボックス 501"/>
        <xdr:cNvSpPr txBox="1"/>
      </xdr:nvSpPr>
      <xdr:spPr>
        <a:xfrm>
          <a:off x="11978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3" name="直線コネクタ 50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4" name="テキスト ボックス 50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5" name="直線コネクタ 50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3365"/>
    <xdr:sp macro="" textlink="">
      <xdr:nvSpPr>
        <xdr:cNvPr id="506" name="テキスト ボックス 505"/>
        <xdr:cNvSpPr txBox="1"/>
      </xdr:nvSpPr>
      <xdr:spPr>
        <a:xfrm>
          <a:off x="12042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7" name="直線コネクタ 50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8" name="テキスト ボックス 50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9" name="直線コネクタ 50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0" name="テキスト ボックス 50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1" name="直線コネクタ 51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3375" cy="253365"/>
    <xdr:sp macro="" textlink="">
      <xdr:nvSpPr>
        <xdr:cNvPr id="512" name="テキスト ボックス 511"/>
        <xdr:cNvSpPr txBox="1"/>
      </xdr:nvSpPr>
      <xdr:spPr>
        <a:xfrm>
          <a:off x="12106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50165</xdr:rowOff>
    </xdr:from>
    <xdr:to xmlns:xdr="http://schemas.openxmlformats.org/drawingml/2006/spreadsheetDrawing">
      <xdr:col>85</xdr:col>
      <xdr:colOff>126365</xdr:colOff>
      <xdr:row>41</xdr:row>
      <xdr:rowOff>141605</xdr:rowOff>
    </xdr:to>
    <xdr:cxnSp macro="">
      <xdr:nvCxnSpPr>
        <xdr:cNvPr id="515" name="直線コネクタ 514"/>
        <xdr:cNvCxnSpPr/>
      </xdr:nvCxnSpPr>
      <xdr:spPr>
        <a:xfrm flipV="1">
          <a:off x="16318865" y="587946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145415</xdr:rowOff>
    </xdr:from>
    <xdr:ext cx="405130" cy="253365"/>
    <xdr:sp macro="" textlink="">
      <xdr:nvSpPr>
        <xdr:cNvPr id="516" name="【一般廃棄物処理施設】&#10;有形固定資産減価償却率最小値テキスト"/>
        <xdr:cNvSpPr txBox="1"/>
      </xdr:nvSpPr>
      <xdr:spPr>
        <a:xfrm>
          <a:off x="16357600" y="71748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141605</xdr:rowOff>
    </xdr:from>
    <xdr:to xmlns:xdr="http://schemas.openxmlformats.org/drawingml/2006/spreadsheetDrawing">
      <xdr:col>86</xdr:col>
      <xdr:colOff>25400</xdr:colOff>
      <xdr:row>41</xdr:row>
      <xdr:rowOff>141605</xdr:rowOff>
    </xdr:to>
    <xdr:cxnSp macro="">
      <xdr:nvCxnSpPr>
        <xdr:cNvPr id="517" name="直線コネクタ 516"/>
        <xdr:cNvCxnSpPr/>
      </xdr:nvCxnSpPr>
      <xdr:spPr>
        <a:xfrm>
          <a:off x="16230600" y="717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168275</xdr:rowOff>
    </xdr:from>
    <xdr:ext cx="405130" cy="253365"/>
    <xdr:sp macro="" textlink="">
      <xdr:nvSpPr>
        <xdr:cNvPr id="518" name="【一般廃棄物処理施設】&#10;有形固定資産減価償却率最大値テキスト"/>
        <xdr:cNvSpPr txBox="1"/>
      </xdr:nvSpPr>
      <xdr:spPr>
        <a:xfrm>
          <a:off x="16357600" y="56546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50165</xdr:rowOff>
    </xdr:from>
    <xdr:to xmlns:xdr="http://schemas.openxmlformats.org/drawingml/2006/spreadsheetDrawing">
      <xdr:col>86</xdr:col>
      <xdr:colOff>25400</xdr:colOff>
      <xdr:row>34</xdr:row>
      <xdr:rowOff>50165</xdr:rowOff>
    </xdr:to>
    <xdr:cxnSp macro="">
      <xdr:nvCxnSpPr>
        <xdr:cNvPr id="519" name="直線コネクタ 518"/>
        <xdr:cNvCxnSpPr/>
      </xdr:nvCxnSpPr>
      <xdr:spPr>
        <a:xfrm>
          <a:off x="16230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80645</xdr:rowOff>
    </xdr:from>
    <xdr:ext cx="405130" cy="259080"/>
    <xdr:sp macro="" textlink="">
      <xdr:nvSpPr>
        <xdr:cNvPr id="520" name="【一般廃棄物処理施設】&#10;有形固定資産減価償却率平均値テキスト"/>
        <xdr:cNvSpPr txBox="1"/>
      </xdr:nvSpPr>
      <xdr:spPr>
        <a:xfrm>
          <a:off x="16357600" y="659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102235</xdr:rowOff>
    </xdr:from>
    <xdr:to xmlns:xdr="http://schemas.openxmlformats.org/drawingml/2006/spreadsheetDrawing">
      <xdr:col>85</xdr:col>
      <xdr:colOff>177800</xdr:colOff>
      <xdr:row>39</xdr:row>
      <xdr:rowOff>32385</xdr:rowOff>
    </xdr:to>
    <xdr:sp macro="" textlink="">
      <xdr:nvSpPr>
        <xdr:cNvPr id="521" name="フローチャート: 判断 520"/>
        <xdr:cNvSpPr/>
      </xdr:nvSpPr>
      <xdr:spPr>
        <a:xfrm>
          <a:off x="16268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76200</xdr:rowOff>
    </xdr:from>
    <xdr:to xmlns:xdr="http://schemas.openxmlformats.org/drawingml/2006/spreadsheetDrawing">
      <xdr:col>81</xdr:col>
      <xdr:colOff>101600</xdr:colOff>
      <xdr:row>39</xdr:row>
      <xdr:rowOff>6350</xdr:rowOff>
    </xdr:to>
    <xdr:sp macro="" textlink="">
      <xdr:nvSpPr>
        <xdr:cNvPr id="522" name="フローチャート: 判断 521"/>
        <xdr:cNvSpPr/>
      </xdr:nvSpPr>
      <xdr:spPr>
        <a:xfrm>
          <a:off x="1543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113665</xdr:rowOff>
    </xdr:from>
    <xdr:to xmlns:xdr="http://schemas.openxmlformats.org/drawingml/2006/spreadsheetDrawing">
      <xdr:col>76</xdr:col>
      <xdr:colOff>165100</xdr:colOff>
      <xdr:row>39</xdr:row>
      <xdr:rowOff>43815</xdr:rowOff>
    </xdr:to>
    <xdr:sp macro="" textlink="">
      <xdr:nvSpPr>
        <xdr:cNvPr id="523" name="フローチャート: 判断 522"/>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23495</xdr:rowOff>
    </xdr:from>
    <xdr:to xmlns:xdr="http://schemas.openxmlformats.org/drawingml/2006/spreadsheetDrawing">
      <xdr:col>72</xdr:col>
      <xdr:colOff>38100</xdr:colOff>
      <xdr:row>38</xdr:row>
      <xdr:rowOff>125095</xdr:rowOff>
    </xdr:to>
    <xdr:sp macro="" textlink="">
      <xdr:nvSpPr>
        <xdr:cNvPr id="524" name="フローチャート: 判断 523"/>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57785</xdr:rowOff>
    </xdr:from>
    <xdr:to xmlns:xdr="http://schemas.openxmlformats.org/drawingml/2006/spreadsheetDrawing">
      <xdr:col>67</xdr:col>
      <xdr:colOff>101600</xdr:colOff>
      <xdr:row>38</xdr:row>
      <xdr:rowOff>159385</xdr:rowOff>
    </xdr:to>
    <xdr:sp macro="" textlink="">
      <xdr:nvSpPr>
        <xdr:cNvPr id="525" name="フローチャート: 判断 524"/>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57785</xdr:rowOff>
    </xdr:from>
    <xdr:to xmlns:xdr="http://schemas.openxmlformats.org/drawingml/2006/spreadsheetDrawing">
      <xdr:col>85</xdr:col>
      <xdr:colOff>177800</xdr:colOff>
      <xdr:row>37</xdr:row>
      <xdr:rowOff>159385</xdr:rowOff>
    </xdr:to>
    <xdr:sp macro="" textlink="">
      <xdr:nvSpPr>
        <xdr:cNvPr id="531" name="楕円 530"/>
        <xdr:cNvSpPr/>
      </xdr:nvSpPr>
      <xdr:spPr>
        <a:xfrm>
          <a:off x="16268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80645</xdr:rowOff>
    </xdr:from>
    <xdr:ext cx="405130" cy="259080"/>
    <xdr:sp macro="" textlink="">
      <xdr:nvSpPr>
        <xdr:cNvPr id="532" name="【一般廃棄物処理施設】&#10;有形固定資産減価償却率該当値テキスト"/>
        <xdr:cNvSpPr txBox="1"/>
      </xdr:nvSpPr>
      <xdr:spPr>
        <a:xfrm>
          <a:off x="16357600" y="6252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170815</xdr:rowOff>
    </xdr:from>
    <xdr:to xmlns:xdr="http://schemas.openxmlformats.org/drawingml/2006/spreadsheetDrawing">
      <xdr:col>81</xdr:col>
      <xdr:colOff>101600</xdr:colOff>
      <xdr:row>37</xdr:row>
      <xdr:rowOff>100965</xdr:rowOff>
    </xdr:to>
    <xdr:sp macro="" textlink="">
      <xdr:nvSpPr>
        <xdr:cNvPr id="533" name="楕円 532"/>
        <xdr:cNvSpPr/>
      </xdr:nvSpPr>
      <xdr:spPr>
        <a:xfrm>
          <a:off x="15430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50165</xdr:rowOff>
    </xdr:from>
    <xdr:to xmlns:xdr="http://schemas.openxmlformats.org/drawingml/2006/spreadsheetDrawing">
      <xdr:col>85</xdr:col>
      <xdr:colOff>127000</xdr:colOff>
      <xdr:row>37</xdr:row>
      <xdr:rowOff>109220</xdr:rowOff>
    </xdr:to>
    <xdr:cxnSp macro="">
      <xdr:nvCxnSpPr>
        <xdr:cNvPr id="534" name="直線コネクタ 533"/>
        <xdr:cNvCxnSpPr/>
      </xdr:nvCxnSpPr>
      <xdr:spPr>
        <a:xfrm>
          <a:off x="15481300" y="63938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103505</xdr:rowOff>
    </xdr:from>
    <xdr:to xmlns:xdr="http://schemas.openxmlformats.org/drawingml/2006/spreadsheetDrawing">
      <xdr:col>76</xdr:col>
      <xdr:colOff>165100</xdr:colOff>
      <xdr:row>37</xdr:row>
      <xdr:rowOff>33655</xdr:rowOff>
    </xdr:to>
    <xdr:sp macro="" textlink="">
      <xdr:nvSpPr>
        <xdr:cNvPr id="535" name="楕円 534"/>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154940</xdr:rowOff>
    </xdr:from>
    <xdr:to xmlns:xdr="http://schemas.openxmlformats.org/drawingml/2006/spreadsheetDrawing">
      <xdr:col>81</xdr:col>
      <xdr:colOff>50800</xdr:colOff>
      <xdr:row>37</xdr:row>
      <xdr:rowOff>50165</xdr:rowOff>
    </xdr:to>
    <xdr:cxnSp macro="">
      <xdr:nvCxnSpPr>
        <xdr:cNvPr id="536" name="直線コネクタ 535"/>
        <xdr:cNvCxnSpPr/>
      </xdr:nvCxnSpPr>
      <xdr:spPr>
        <a:xfrm>
          <a:off x="14592300" y="63271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74930</xdr:rowOff>
    </xdr:from>
    <xdr:to xmlns:xdr="http://schemas.openxmlformats.org/drawingml/2006/spreadsheetDrawing">
      <xdr:col>72</xdr:col>
      <xdr:colOff>38100</xdr:colOff>
      <xdr:row>37</xdr:row>
      <xdr:rowOff>4445</xdr:rowOff>
    </xdr:to>
    <xdr:sp macro="" textlink="">
      <xdr:nvSpPr>
        <xdr:cNvPr id="537" name="楕円 536"/>
        <xdr:cNvSpPr/>
      </xdr:nvSpPr>
      <xdr:spPr>
        <a:xfrm>
          <a:off x="13652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125095</xdr:rowOff>
    </xdr:from>
    <xdr:to xmlns:xdr="http://schemas.openxmlformats.org/drawingml/2006/spreadsheetDrawing">
      <xdr:col>76</xdr:col>
      <xdr:colOff>114300</xdr:colOff>
      <xdr:row>36</xdr:row>
      <xdr:rowOff>154940</xdr:rowOff>
    </xdr:to>
    <xdr:cxnSp macro="">
      <xdr:nvCxnSpPr>
        <xdr:cNvPr id="538" name="直線コネクタ 537"/>
        <xdr:cNvCxnSpPr/>
      </xdr:nvCxnSpPr>
      <xdr:spPr>
        <a:xfrm>
          <a:off x="13703300" y="62972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7620</xdr:rowOff>
    </xdr:from>
    <xdr:to xmlns:xdr="http://schemas.openxmlformats.org/drawingml/2006/spreadsheetDrawing">
      <xdr:col>67</xdr:col>
      <xdr:colOff>101600</xdr:colOff>
      <xdr:row>36</xdr:row>
      <xdr:rowOff>109220</xdr:rowOff>
    </xdr:to>
    <xdr:sp macro="" textlink="">
      <xdr:nvSpPr>
        <xdr:cNvPr id="539" name="楕円 538"/>
        <xdr:cNvSpPr/>
      </xdr:nvSpPr>
      <xdr:spPr>
        <a:xfrm>
          <a:off x="12763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58420</xdr:rowOff>
    </xdr:from>
    <xdr:to xmlns:xdr="http://schemas.openxmlformats.org/drawingml/2006/spreadsheetDrawing">
      <xdr:col>71</xdr:col>
      <xdr:colOff>177800</xdr:colOff>
      <xdr:row>36</xdr:row>
      <xdr:rowOff>125095</xdr:rowOff>
    </xdr:to>
    <xdr:cxnSp macro="">
      <xdr:nvCxnSpPr>
        <xdr:cNvPr id="540" name="直線コネクタ 539"/>
        <xdr:cNvCxnSpPr/>
      </xdr:nvCxnSpPr>
      <xdr:spPr>
        <a:xfrm>
          <a:off x="12814300" y="623062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168910</xdr:rowOff>
    </xdr:from>
    <xdr:ext cx="405130" cy="253365"/>
    <xdr:sp macro="" textlink="">
      <xdr:nvSpPr>
        <xdr:cNvPr id="541" name="n_1aveValue【一般廃棄物処理施設】&#10;有形固定資産減価償却率"/>
        <xdr:cNvSpPr txBox="1"/>
      </xdr:nvSpPr>
      <xdr:spPr>
        <a:xfrm>
          <a:off x="15266035" y="6684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34925</xdr:rowOff>
    </xdr:from>
    <xdr:ext cx="399415" cy="259080"/>
    <xdr:sp macro="" textlink="">
      <xdr:nvSpPr>
        <xdr:cNvPr id="542" name="n_2aveValue【一般廃棄物処理施設】&#10;有形固定資産減価償却率"/>
        <xdr:cNvSpPr txBox="1"/>
      </xdr:nvSpPr>
      <xdr:spPr>
        <a:xfrm>
          <a:off x="14389735" y="67214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116205</xdr:rowOff>
    </xdr:from>
    <xdr:ext cx="399415" cy="259080"/>
    <xdr:sp macro="" textlink="">
      <xdr:nvSpPr>
        <xdr:cNvPr id="543" name="n_3aveValue【一般廃棄物処理施設】&#10;有形固定資産減価償却率"/>
        <xdr:cNvSpPr txBox="1"/>
      </xdr:nvSpPr>
      <xdr:spPr>
        <a:xfrm>
          <a:off x="13500735" y="66313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150495</xdr:rowOff>
    </xdr:from>
    <xdr:ext cx="399415" cy="259080"/>
    <xdr:sp macro="" textlink="">
      <xdr:nvSpPr>
        <xdr:cNvPr id="544" name="n_4aveValue【一般廃棄物処理施設】&#10;有形固定資産減価償却率"/>
        <xdr:cNvSpPr txBox="1"/>
      </xdr:nvSpPr>
      <xdr:spPr>
        <a:xfrm>
          <a:off x="12611735" y="66655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117475</xdr:rowOff>
    </xdr:from>
    <xdr:ext cx="405130" cy="259080"/>
    <xdr:sp macro="" textlink="">
      <xdr:nvSpPr>
        <xdr:cNvPr id="545" name="n_1mainValue【一般廃棄物処理施設】&#10;有形固定資産減価償却率"/>
        <xdr:cNvSpPr txBox="1"/>
      </xdr:nvSpPr>
      <xdr:spPr>
        <a:xfrm>
          <a:off x="15266035" y="6118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50165</xdr:rowOff>
    </xdr:from>
    <xdr:ext cx="399415" cy="259080"/>
    <xdr:sp macro="" textlink="">
      <xdr:nvSpPr>
        <xdr:cNvPr id="546" name="n_2mainValue【一般廃棄物処理施設】&#10;有形固定資産減価償却率"/>
        <xdr:cNvSpPr txBox="1"/>
      </xdr:nvSpPr>
      <xdr:spPr>
        <a:xfrm>
          <a:off x="14389735" y="60509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20955</xdr:rowOff>
    </xdr:from>
    <xdr:ext cx="399415" cy="253365"/>
    <xdr:sp macro="" textlink="">
      <xdr:nvSpPr>
        <xdr:cNvPr id="547" name="n_3mainValue【一般廃棄物処理施設】&#10;有形固定資産減価償却率"/>
        <xdr:cNvSpPr txBox="1"/>
      </xdr:nvSpPr>
      <xdr:spPr>
        <a:xfrm>
          <a:off x="13500735" y="60217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125730</xdr:rowOff>
    </xdr:from>
    <xdr:ext cx="399415" cy="259080"/>
    <xdr:sp macro="" textlink="">
      <xdr:nvSpPr>
        <xdr:cNvPr id="548" name="n_4mainValue【一般廃棄物処理施設】&#10;有形固定資産減価償却率"/>
        <xdr:cNvSpPr txBox="1"/>
      </xdr:nvSpPr>
      <xdr:spPr>
        <a:xfrm>
          <a:off x="12611735" y="59550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170" cy="225425"/>
    <xdr:sp macro="" textlink="">
      <xdr:nvSpPr>
        <xdr:cNvPr id="557" name="テキスト ボックス 556"/>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3205" cy="259080"/>
    <xdr:sp macro="" textlink="">
      <xdr:nvSpPr>
        <xdr:cNvPr id="560" name="テキスト ボックス 559"/>
        <xdr:cNvSpPr txBox="1"/>
      </xdr:nvSpPr>
      <xdr:spPr>
        <a:xfrm>
          <a:off x="18039080" y="709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89915" cy="253365"/>
    <xdr:sp macro="" textlink="">
      <xdr:nvSpPr>
        <xdr:cNvPr id="562" name="テキスト ボックス 561"/>
        <xdr:cNvSpPr txBox="1"/>
      </xdr:nvSpPr>
      <xdr:spPr>
        <a:xfrm>
          <a:off x="17692370" y="671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89915" cy="259080"/>
    <xdr:sp macro="" textlink="">
      <xdr:nvSpPr>
        <xdr:cNvPr id="564" name="テキスト ボックス 563"/>
        <xdr:cNvSpPr txBox="1"/>
      </xdr:nvSpPr>
      <xdr:spPr>
        <a:xfrm>
          <a:off x="17692370" y="633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89915" cy="259080"/>
    <xdr:sp macro="" textlink="">
      <xdr:nvSpPr>
        <xdr:cNvPr id="566" name="テキスト ボックス 565"/>
        <xdr:cNvSpPr txBox="1"/>
      </xdr:nvSpPr>
      <xdr:spPr>
        <a:xfrm>
          <a:off x="17692370" y="595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89915" cy="253365"/>
    <xdr:sp macro="" textlink="">
      <xdr:nvSpPr>
        <xdr:cNvPr id="568" name="テキスト ボックス 567"/>
        <xdr:cNvSpPr txBox="1"/>
      </xdr:nvSpPr>
      <xdr:spPr>
        <a:xfrm>
          <a:off x="17692370" y="557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89915" cy="259080"/>
    <xdr:sp macro="" textlink="">
      <xdr:nvSpPr>
        <xdr:cNvPr id="570" name="テキスト ボックス 569"/>
        <xdr:cNvSpPr txBox="1"/>
      </xdr:nvSpPr>
      <xdr:spPr>
        <a:xfrm>
          <a:off x="17692370" y="519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103505</xdr:rowOff>
    </xdr:from>
    <xdr:to xmlns:xdr="http://schemas.openxmlformats.org/drawingml/2006/spreadsheetDrawing">
      <xdr:col>116</xdr:col>
      <xdr:colOff>62865</xdr:colOff>
      <xdr:row>42</xdr:row>
      <xdr:rowOff>36195</xdr:rowOff>
    </xdr:to>
    <xdr:cxnSp macro="">
      <xdr:nvCxnSpPr>
        <xdr:cNvPr id="572" name="直線コネクタ 571"/>
        <xdr:cNvCxnSpPr/>
      </xdr:nvCxnSpPr>
      <xdr:spPr>
        <a:xfrm flipV="1">
          <a:off x="22160865" y="593280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40640</xdr:rowOff>
    </xdr:from>
    <xdr:ext cx="378460" cy="253365"/>
    <xdr:sp macro="" textlink="">
      <xdr:nvSpPr>
        <xdr:cNvPr id="573" name="【一般廃棄物処理施設】&#10;一人当たり有形固定資産（償却資産）額最小値テキスト"/>
        <xdr:cNvSpPr txBox="1"/>
      </xdr:nvSpPr>
      <xdr:spPr>
        <a:xfrm>
          <a:off x="22199600" y="72415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36195</xdr:rowOff>
    </xdr:from>
    <xdr:to xmlns:xdr="http://schemas.openxmlformats.org/drawingml/2006/spreadsheetDrawing">
      <xdr:col>116</xdr:col>
      <xdr:colOff>152400</xdr:colOff>
      <xdr:row>42</xdr:row>
      <xdr:rowOff>36195</xdr:rowOff>
    </xdr:to>
    <xdr:cxnSp macro="">
      <xdr:nvCxnSpPr>
        <xdr:cNvPr id="574" name="直線コネクタ 573"/>
        <xdr:cNvCxnSpPr/>
      </xdr:nvCxnSpPr>
      <xdr:spPr>
        <a:xfrm>
          <a:off x="22072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50165</xdr:rowOff>
    </xdr:from>
    <xdr:ext cx="598805" cy="259080"/>
    <xdr:sp macro="" textlink="">
      <xdr:nvSpPr>
        <xdr:cNvPr id="575" name="【一般廃棄物処理施設】&#10;一人当たり有形固定資産（償却資産）額最大値テキスト"/>
        <xdr:cNvSpPr txBox="1"/>
      </xdr:nvSpPr>
      <xdr:spPr>
        <a:xfrm>
          <a:off x="22199600" y="5708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103505</xdr:rowOff>
    </xdr:from>
    <xdr:to xmlns:xdr="http://schemas.openxmlformats.org/drawingml/2006/spreadsheetDrawing">
      <xdr:col>116</xdr:col>
      <xdr:colOff>152400</xdr:colOff>
      <xdr:row>34</xdr:row>
      <xdr:rowOff>103505</xdr:rowOff>
    </xdr:to>
    <xdr:cxnSp macro="">
      <xdr:nvCxnSpPr>
        <xdr:cNvPr id="576" name="直線コネクタ 575"/>
        <xdr:cNvCxnSpPr/>
      </xdr:nvCxnSpPr>
      <xdr:spPr>
        <a:xfrm>
          <a:off x="22072600" y="59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123825</xdr:rowOff>
    </xdr:from>
    <xdr:ext cx="534670" cy="253365"/>
    <xdr:sp macro="" textlink="">
      <xdr:nvSpPr>
        <xdr:cNvPr id="577" name="【一般廃棄物処理施設】&#10;一人当たり有形固定資産（償却資産）額平均値テキスト"/>
        <xdr:cNvSpPr txBox="1"/>
      </xdr:nvSpPr>
      <xdr:spPr>
        <a:xfrm>
          <a:off x="22199600" y="68103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145415</xdr:rowOff>
    </xdr:from>
    <xdr:to xmlns:xdr="http://schemas.openxmlformats.org/drawingml/2006/spreadsheetDrawing">
      <xdr:col>116</xdr:col>
      <xdr:colOff>114300</xdr:colOff>
      <xdr:row>40</xdr:row>
      <xdr:rowOff>75565</xdr:rowOff>
    </xdr:to>
    <xdr:sp macro="" textlink="">
      <xdr:nvSpPr>
        <xdr:cNvPr id="578" name="フローチャート: 判断 577"/>
        <xdr:cNvSpPr/>
      </xdr:nvSpPr>
      <xdr:spPr>
        <a:xfrm>
          <a:off x="221107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145415</xdr:rowOff>
    </xdr:from>
    <xdr:to xmlns:xdr="http://schemas.openxmlformats.org/drawingml/2006/spreadsheetDrawing">
      <xdr:col>112</xdr:col>
      <xdr:colOff>38100</xdr:colOff>
      <xdr:row>40</xdr:row>
      <xdr:rowOff>75565</xdr:rowOff>
    </xdr:to>
    <xdr:sp macro="" textlink="">
      <xdr:nvSpPr>
        <xdr:cNvPr id="579" name="フローチャート: 判断 578"/>
        <xdr:cNvSpPr/>
      </xdr:nvSpPr>
      <xdr:spPr>
        <a:xfrm>
          <a:off x="21272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2540</xdr:rowOff>
    </xdr:from>
    <xdr:to xmlns:xdr="http://schemas.openxmlformats.org/drawingml/2006/spreadsheetDrawing">
      <xdr:col>107</xdr:col>
      <xdr:colOff>101600</xdr:colOff>
      <xdr:row>40</xdr:row>
      <xdr:rowOff>104140</xdr:rowOff>
    </xdr:to>
    <xdr:sp macro="" textlink="">
      <xdr:nvSpPr>
        <xdr:cNvPr id="580" name="フローチャート: 判断 579"/>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143510</xdr:rowOff>
    </xdr:from>
    <xdr:to xmlns:xdr="http://schemas.openxmlformats.org/drawingml/2006/spreadsheetDrawing">
      <xdr:col>102</xdr:col>
      <xdr:colOff>165100</xdr:colOff>
      <xdr:row>40</xdr:row>
      <xdr:rowOff>73660</xdr:rowOff>
    </xdr:to>
    <xdr:sp macro="" textlink="">
      <xdr:nvSpPr>
        <xdr:cNvPr id="581" name="フローチャート: 判断 580"/>
        <xdr:cNvSpPr/>
      </xdr:nvSpPr>
      <xdr:spPr>
        <a:xfrm>
          <a:off x="19494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161925</xdr:rowOff>
    </xdr:from>
    <xdr:to xmlns:xdr="http://schemas.openxmlformats.org/drawingml/2006/spreadsheetDrawing">
      <xdr:col>98</xdr:col>
      <xdr:colOff>38100</xdr:colOff>
      <xdr:row>40</xdr:row>
      <xdr:rowOff>92075</xdr:rowOff>
    </xdr:to>
    <xdr:sp macro="" textlink="">
      <xdr:nvSpPr>
        <xdr:cNvPr id="582" name="フローチャート: 判断 581"/>
        <xdr:cNvSpPr/>
      </xdr:nvSpPr>
      <xdr:spPr>
        <a:xfrm>
          <a:off x="18605500" y="68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20955</xdr:rowOff>
    </xdr:from>
    <xdr:to xmlns:xdr="http://schemas.openxmlformats.org/drawingml/2006/spreadsheetDrawing">
      <xdr:col>116</xdr:col>
      <xdr:colOff>114300</xdr:colOff>
      <xdr:row>38</xdr:row>
      <xdr:rowOff>122555</xdr:rowOff>
    </xdr:to>
    <xdr:sp macro="" textlink="">
      <xdr:nvSpPr>
        <xdr:cNvPr id="588" name="楕円 587"/>
        <xdr:cNvSpPr/>
      </xdr:nvSpPr>
      <xdr:spPr>
        <a:xfrm>
          <a:off x="221107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43815</xdr:rowOff>
    </xdr:from>
    <xdr:ext cx="598805" cy="253365"/>
    <xdr:sp macro="" textlink="">
      <xdr:nvSpPr>
        <xdr:cNvPr id="589" name="【一般廃棄物処理施設】&#10;一人当たり有形固定資産（償却資産）額該当値テキスト"/>
        <xdr:cNvSpPr txBox="1"/>
      </xdr:nvSpPr>
      <xdr:spPr>
        <a:xfrm>
          <a:off x="22199600" y="63874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38735</xdr:rowOff>
    </xdr:from>
    <xdr:to xmlns:xdr="http://schemas.openxmlformats.org/drawingml/2006/spreadsheetDrawing">
      <xdr:col>112</xdr:col>
      <xdr:colOff>38100</xdr:colOff>
      <xdr:row>38</xdr:row>
      <xdr:rowOff>140335</xdr:rowOff>
    </xdr:to>
    <xdr:sp macro="" textlink="">
      <xdr:nvSpPr>
        <xdr:cNvPr id="590" name="楕円 589"/>
        <xdr:cNvSpPr/>
      </xdr:nvSpPr>
      <xdr:spPr>
        <a:xfrm>
          <a:off x="21272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71755</xdr:rowOff>
    </xdr:from>
    <xdr:to xmlns:xdr="http://schemas.openxmlformats.org/drawingml/2006/spreadsheetDrawing">
      <xdr:col>116</xdr:col>
      <xdr:colOff>63500</xdr:colOff>
      <xdr:row>38</xdr:row>
      <xdr:rowOff>89535</xdr:rowOff>
    </xdr:to>
    <xdr:cxnSp macro="">
      <xdr:nvCxnSpPr>
        <xdr:cNvPr id="591" name="直線コネクタ 590"/>
        <xdr:cNvCxnSpPr/>
      </xdr:nvCxnSpPr>
      <xdr:spPr>
        <a:xfrm flipV="1">
          <a:off x="21323300" y="65868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592" name="楕円 591"/>
        <xdr:cNvSpPr/>
      </xdr:nvSpPr>
      <xdr:spPr>
        <a:xfrm>
          <a:off x="20383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89535</xdr:rowOff>
    </xdr:from>
    <xdr:to xmlns:xdr="http://schemas.openxmlformats.org/drawingml/2006/spreadsheetDrawing">
      <xdr:col>111</xdr:col>
      <xdr:colOff>177800</xdr:colOff>
      <xdr:row>38</xdr:row>
      <xdr:rowOff>98425</xdr:rowOff>
    </xdr:to>
    <xdr:cxnSp macro="">
      <xdr:nvCxnSpPr>
        <xdr:cNvPr id="593" name="直線コネクタ 592"/>
        <xdr:cNvCxnSpPr/>
      </xdr:nvCxnSpPr>
      <xdr:spPr>
        <a:xfrm flipV="1">
          <a:off x="20434300" y="66046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16510</xdr:rowOff>
    </xdr:to>
    <xdr:sp macro="" textlink="">
      <xdr:nvSpPr>
        <xdr:cNvPr id="594" name="楕円 593"/>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98425</xdr:rowOff>
    </xdr:from>
    <xdr:to xmlns:xdr="http://schemas.openxmlformats.org/drawingml/2006/spreadsheetDrawing">
      <xdr:col>107</xdr:col>
      <xdr:colOff>50800</xdr:colOff>
      <xdr:row>38</xdr:row>
      <xdr:rowOff>137160</xdr:rowOff>
    </xdr:to>
    <xdr:cxnSp macro="">
      <xdr:nvCxnSpPr>
        <xdr:cNvPr id="595" name="直線コネクタ 594"/>
        <xdr:cNvCxnSpPr/>
      </xdr:nvCxnSpPr>
      <xdr:spPr>
        <a:xfrm flipV="1">
          <a:off x="19545300" y="66135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95885</xdr:rowOff>
    </xdr:from>
    <xdr:to xmlns:xdr="http://schemas.openxmlformats.org/drawingml/2006/spreadsheetDrawing">
      <xdr:col>98</xdr:col>
      <xdr:colOff>38100</xdr:colOff>
      <xdr:row>39</xdr:row>
      <xdr:rowOff>26035</xdr:rowOff>
    </xdr:to>
    <xdr:sp macro="" textlink="">
      <xdr:nvSpPr>
        <xdr:cNvPr id="596" name="楕円 595"/>
        <xdr:cNvSpPr/>
      </xdr:nvSpPr>
      <xdr:spPr>
        <a:xfrm>
          <a:off x="18605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137160</xdr:rowOff>
    </xdr:from>
    <xdr:to xmlns:xdr="http://schemas.openxmlformats.org/drawingml/2006/spreadsheetDrawing">
      <xdr:col>102</xdr:col>
      <xdr:colOff>114300</xdr:colOff>
      <xdr:row>38</xdr:row>
      <xdr:rowOff>146685</xdr:rowOff>
    </xdr:to>
    <xdr:cxnSp macro="">
      <xdr:nvCxnSpPr>
        <xdr:cNvPr id="597" name="直線コネクタ 596"/>
        <xdr:cNvCxnSpPr/>
      </xdr:nvCxnSpPr>
      <xdr:spPr>
        <a:xfrm flipV="1">
          <a:off x="18656300" y="66522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66675</xdr:rowOff>
    </xdr:from>
    <xdr:ext cx="534670" cy="253365"/>
    <xdr:sp macro="" textlink="">
      <xdr:nvSpPr>
        <xdr:cNvPr id="598" name="n_1aveValue【一般廃棄物処理施設】&#10;一人当たり有形固定資産（償却資産）額"/>
        <xdr:cNvSpPr txBox="1"/>
      </xdr:nvSpPr>
      <xdr:spPr>
        <a:xfrm>
          <a:off x="21043265" y="69246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95250</xdr:rowOff>
    </xdr:from>
    <xdr:ext cx="528955" cy="259080"/>
    <xdr:sp macro="" textlink="">
      <xdr:nvSpPr>
        <xdr:cNvPr id="599" name="n_2aveValue【一般廃棄物処理施設】&#10;一人当たり有形固定資産（償却資産）額"/>
        <xdr:cNvSpPr txBox="1"/>
      </xdr:nvSpPr>
      <xdr:spPr>
        <a:xfrm>
          <a:off x="20166965" y="6953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64770</xdr:rowOff>
    </xdr:from>
    <xdr:ext cx="528955" cy="253365"/>
    <xdr:sp macro="" textlink="">
      <xdr:nvSpPr>
        <xdr:cNvPr id="600" name="n_3aveValue【一般廃棄物処理施設】&#10;一人当たり有形固定資産（償却資産）額"/>
        <xdr:cNvSpPr txBox="1"/>
      </xdr:nvSpPr>
      <xdr:spPr>
        <a:xfrm>
          <a:off x="19277965" y="69227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83185</xdr:rowOff>
    </xdr:from>
    <xdr:ext cx="528955" cy="259080"/>
    <xdr:sp macro="" textlink="">
      <xdr:nvSpPr>
        <xdr:cNvPr id="601" name="n_4aveValue【一般廃棄物処理施設】&#10;一人当たり有形固定資産（償却資産）額"/>
        <xdr:cNvSpPr txBox="1"/>
      </xdr:nvSpPr>
      <xdr:spPr>
        <a:xfrm>
          <a:off x="18388965" y="69411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156845</xdr:rowOff>
    </xdr:from>
    <xdr:ext cx="593090" cy="253365"/>
    <xdr:sp macro="" textlink="">
      <xdr:nvSpPr>
        <xdr:cNvPr id="602" name="n_1mainValue【一般廃棄物処理施設】&#10;一人当たり有形固定資産（償却資産）額"/>
        <xdr:cNvSpPr txBox="1"/>
      </xdr:nvSpPr>
      <xdr:spPr>
        <a:xfrm>
          <a:off x="21010880" y="63290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166370</xdr:rowOff>
    </xdr:from>
    <xdr:ext cx="593090" cy="253365"/>
    <xdr:sp macro="" textlink="">
      <xdr:nvSpPr>
        <xdr:cNvPr id="603" name="n_2mainValue【一般廃棄物処理施設】&#10;一人当たり有形固定資産（償却資産）額"/>
        <xdr:cNvSpPr txBox="1"/>
      </xdr:nvSpPr>
      <xdr:spPr>
        <a:xfrm>
          <a:off x="20134580" y="63385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33020</xdr:rowOff>
    </xdr:from>
    <xdr:ext cx="593090" cy="259080"/>
    <xdr:sp macro="" textlink="">
      <xdr:nvSpPr>
        <xdr:cNvPr id="604" name="n_3mainValue【一般廃棄物処理施設】&#10;一人当たり有形固定資産（償却資産）額"/>
        <xdr:cNvSpPr txBox="1"/>
      </xdr:nvSpPr>
      <xdr:spPr>
        <a:xfrm>
          <a:off x="19245580" y="63766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42545</xdr:rowOff>
    </xdr:from>
    <xdr:ext cx="593090" cy="253365"/>
    <xdr:sp macro="" textlink="">
      <xdr:nvSpPr>
        <xdr:cNvPr id="605" name="n_4mainValue【一般廃棄物処理施設】&#10;一人当たり有形固定資産（償却資産）額"/>
        <xdr:cNvSpPr txBox="1"/>
      </xdr:nvSpPr>
      <xdr:spPr>
        <a:xfrm>
          <a:off x="18356580" y="63861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2735" cy="225425"/>
    <xdr:sp macro="" textlink="">
      <xdr:nvSpPr>
        <xdr:cNvPr id="614" name="テキスト ボックス 613"/>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1645" cy="253365"/>
    <xdr:sp macro="" textlink="">
      <xdr:nvSpPr>
        <xdr:cNvPr id="616" name="テキスト ボックス 615"/>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7" name="直線コネクタ 6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1645" cy="259080"/>
    <xdr:sp macro="" textlink="">
      <xdr:nvSpPr>
        <xdr:cNvPr id="618" name="テキスト ボックス 617"/>
        <xdr:cNvSpPr txBox="1"/>
      </xdr:nvSpPr>
      <xdr:spPr>
        <a:xfrm>
          <a:off x="11978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9" name="直線コネクタ 6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0" name="テキスト ボックス 6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1" name="直線コネクタ 6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3365"/>
    <xdr:sp macro="" textlink="">
      <xdr:nvSpPr>
        <xdr:cNvPr id="622" name="テキスト ボックス 621"/>
        <xdr:cNvSpPr txBox="1"/>
      </xdr:nvSpPr>
      <xdr:spPr>
        <a:xfrm>
          <a:off x="12042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3" name="直線コネクタ 6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4" name="テキスト ボックス 6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5" name="直線コネクタ 6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3365"/>
    <xdr:sp macro="" textlink="">
      <xdr:nvSpPr>
        <xdr:cNvPr id="626" name="テキスト ボックス 625"/>
        <xdr:cNvSpPr txBox="1"/>
      </xdr:nvSpPr>
      <xdr:spPr>
        <a:xfrm>
          <a:off x="12042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7" name="直線コネクタ 6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3375" cy="259080"/>
    <xdr:sp macro="" textlink="">
      <xdr:nvSpPr>
        <xdr:cNvPr id="628" name="テキスト ボックス 627"/>
        <xdr:cNvSpPr txBox="1"/>
      </xdr:nvSpPr>
      <xdr:spPr>
        <a:xfrm>
          <a:off x="12106910" y="932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111125</xdr:rowOff>
    </xdr:from>
    <xdr:to xmlns:xdr="http://schemas.openxmlformats.org/drawingml/2006/spreadsheetDrawing">
      <xdr:col>85</xdr:col>
      <xdr:colOff>126365</xdr:colOff>
      <xdr:row>64</xdr:row>
      <xdr:rowOff>130810</xdr:rowOff>
    </xdr:to>
    <xdr:cxnSp macro="">
      <xdr:nvCxnSpPr>
        <xdr:cNvPr id="631" name="直線コネクタ 630"/>
        <xdr:cNvCxnSpPr/>
      </xdr:nvCxnSpPr>
      <xdr:spPr>
        <a:xfrm flipV="1">
          <a:off x="16318865" y="954087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3365"/>
    <xdr:sp macro="" textlink="">
      <xdr:nvSpPr>
        <xdr:cNvPr id="632" name="【保健センター・保健所】&#10;有形固定資産減価償却率最小値テキスト"/>
        <xdr:cNvSpPr txBox="1"/>
      </xdr:nvSpPr>
      <xdr:spPr>
        <a:xfrm>
          <a:off x="16357600" y="11107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3" name="直線コネクタ 632"/>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57785</xdr:rowOff>
    </xdr:from>
    <xdr:ext cx="340360" cy="259080"/>
    <xdr:sp macro="" textlink="">
      <xdr:nvSpPr>
        <xdr:cNvPr id="634" name="【保健センター・保健所】&#10;有形固定資産減価償却率最大値テキスト"/>
        <xdr:cNvSpPr txBox="1"/>
      </xdr:nvSpPr>
      <xdr:spPr>
        <a:xfrm>
          <a:off x="16357600" y="9316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111125</xdr:rowOff>
    </xdr:from>
    <xdr:to xmlns:xdr="http://schemas.openxmlformats.org/drawingml/2006/spreadsheetDrawing">
      <xdr:col>86</xdr:col>
      <xdr:colOff>25400</xdr:colOff>
      <xdr:row>55</xdr:row>
      <xdr:rowOff>111125</xdr:rowOff>
    </xdr:to>
    <xdr:cxnSp macro="">
      <xdr:nvCxnSpPr>
        <xdr:cNvPr id="635" name="直線コネクタ 634"/>
        <xdr:cNvCxnSpPr/>
      </xdr:nvCxnSpPr>
      <xdr:spPr>
        <a:xfrm>
          <a:off x="16230600" y="954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6350</xdr:rowOff>
    </xdr:from>
    <xdr:ext cx="405130" cy="253365"/>
    <xdr:sp macro="" textlink="">
      <xdr:nvSpPr>
        <xdr:cNvPr id="636" name="【保健センター・保健所】&#10;有形固定資産減価償却率平均値テキスト"/>
        <xdr:cNvSpPr txBox="1"/>
      </xdr:nvSpPr>
      <xdr:spPr>
        <a:xfrm>
          <a:off x="16357600" y="1029335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27305</xdr:rowOff>
    </xdr:from>
    <xdr:to xmlns:xdr="http://schemas.openxmlformats.org/drawingml/2006/spreadsheetDrawing">
      <xdr:col>85</xdr:col>
      <xdr:colOff>177800</xdr:colOff>
      <xdr:row>60</xdr:row>
      <xdr:rowOff>128905</xdr:rowOff>
    </xdr:to>
    <xdr:sp macro="" textlink="">
      <xdr:nvSpPr>
        <xdr:cNvPr id="637" name="フローチャート: 判断 636"/>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26035</xdr:rowOff>
    </xdr:from>
    <xdr:to xmlns:xdr="http://schemas.openxmlformats.org/drawingml/2006/spreadsheetDrawing">
      <xdr:col>81</xdr:col>
      <xdr:colOff>101600</xdr:colOff>
      <xdr:row>60</xdr:row>
      <xdr:rowOff>127635</xdr:rowOff>
    </xdr:to>
    <xdr:sp macro="" textlink="">
      <xdr:nvSpPr>
        <xdr:cNvPr id="638" name="フローチャート: 判断 637"/>
        <xdr:cNvSpPr/>
      </xdr:nvSpPr>
      <xdr:spPr>
        <a:xfrm>
          <a:off x="15430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3175</xdr:rowOff>
    </xdr:from>
    <xdr:to xmlns:xdr="http://schemas.openxmlformats.org/drawingml/2006/spreadsheetDrawing">
      <xdr:col>76</xdr:col>
      <xdr:colOff>165100</xdr:colOff>
      <xdr:row>60</xdr:row>
      <xdr:rowOff>104775</xdr:rowOff>
    </xdr:to>
    <xdr:sp macro="" textlink="">
      <xdr:nvSpPr>
        <xdr:cNvPr id="639" name="フローチャート: 判断 638"/>
        <xdr:cNvSpPr/>
      </xdr:nvSpPr>
      <xdr:spPr>
        <a:xfrm>
          <a:off x="145415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66675</xdr:rowOff>
    </xdr:from>
    <xdr:to xmlns:xdr="http://schemas.openxmlformats.org/drawingml/2006/spreadsheetDrawing">
      <xdr:col>72</xdr:col>
      <xdr:colOff>38100</xdr:colOff>
      <xdr:row>59</xdr:row>
      <xdr:rowOff>168275</xdr:rowOff>
    </xdr:to>
    <xdr:sp macro="" textlink="">
      <xdr:nvSpPr>
        <xdr:cNvPr id="640" name="フローチャート: 判断 639"/>
        <xdr:cNvSpPr/>
      </xdr:nvSpPr>
      <xdr:spPr>
        <a:xfrm>
          <a:off x="13652500" y="101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92710</xdr:rowOff>
    </xdr:from>
    <xdr:to xmlns:xdr="http://schemas.openxmlformats.org/drawingml/2006/spreadsheetDrawing">
      <xdr:col>67</xdr:col>
      <xdr:colOff>101600</xdr:colOff>
      <xdr:row>60</xdr:row>
      <xdr:rowOff>22860</xdr:rowOff>
    </xdr:to>
    <xdr:sp macro="" textlink="">
      <xdr:nvSpPr>
        <xdr:cNvPr id="641" name="フローチャート: 判断 640"/>
        <xdr:cNvSpPr/>
      </xdr:nvSpPr>
      <xdr:spPr>
        <a:xfrm>
          <a:off x="12763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3365"/>
    <xdr:sp macro="" textlink="">
      <xdr:nvSpPr>
        <xdr:cNvPr id="642" name="テキスト ボックス 641"/>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3365"/>
    <xdr:sp macro="" textlink="">
      <xdr:nvSpPr>
        <xdr:cNvPr id="643" name="テキスト ボックス 642"/>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3365"/>
    <xdr:sp macro="" textlink="">
      <xdr:nvSpPr>
        <xdr:cNvPr id="644" name="テキスト ボックス 643"/>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3365"/>
    <xdr:sp macro="" textlink="">
      <xdr:nvSpPr>
        <xdr:cNvPr id="645" name="テキスト ボックス 644"/>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3365"/>
    <xdr:sp macro="" textlink="">
      <xdr:nvSpPr>
        <xdr:cNvPr id="646" name="テキスト ボックス 645"/>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115570</xdr:rowOff>
    </xdr:from>
    <xdr:to xmlns:xdr="http://schemas.openxmlformats.org/drawingml/2006/spreadsheetDrawing">
      <xdr:col>85</xdr:col>
      <xdr:colOff>177800</xdr:colOff>
      <xdr:row>57</xdr:row>
      <xdr:rowOff>45720</xdr:rowOff>
    </xdr:to>
    <xdr:sp macro="" textlink="">
      <xdr:nvSpPr>
        <xdr:cNvPr id="647" name="楕円 646"/>
        <xdr:cNvSpPr/>
      </xdr:nvSpPr>
      <xdr:spPr>
        <a:xfrm>
          <a:off x="162687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138430</xdr:rowOff>
    </xdr:from>
    <xdr:ext cx="405130" cy="259080"/>
    <xdr:sp macro="" textlink="">
      <xdr:nvSpPr>
        <xdr:cNvPr id="648" name="【保健センター・保健所】&#10;有形固定資産減価償却率該当値テキスト"/>
        <xdr:cNvSpPr txBox="1"/>
      </xdr:nvSpPr>
      <xdr:spPr>
        <a:xfrm>
          <a:off x="16357600" y="956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57150</xdr:rowOff>
    </xdr:from>
    <xdr:to xmlns:xdr="http://schemas.openxmlformats.org/drawingml/2006/spreadsheetDrawing">
      <xdr:col>81</xdr:col>
      <xdr:colOff>101600</xdr:colOff>
      <xdr:row>56</xdr:row>
      <xdr:rowOff>158750</xdr:rowOff>
    </xdr:to>
    <xdr:sp macro="" textlink="">
      <xdr:nvSpPr>
        <xdr:cNvPr id="649" name="楕円 648"/>
        <xdr:cNvSpPr/>
      </xdr:nvSpPr>
      <xdr:spPr>
        <a:xfrm>
          <a:off x="15430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107950</xdr:rowOff>
    </xdr:from>
    <xdr:to xmlns:xdr="http://schemas.openxmlformats.org/drawingml/2006/spreadsheetDrawing">
      <xdr:col>85</xdr:col>
      <xdr:colOff>127000</xdr:colOff>
      <xdr:row>56</xdr:row>
      <xdr:rowOff>166370</xdr:rowOff>
    </xdr:to>
    <xdr:cxnSp macro="">
      <xdr:nvCxnSpPr>
        <xdr:cNvPr id="650" name="直線コネクタ 649"/>
        <xdr:cNvCxnSpPr/>
      </xdr:nvCxnSpPr>
      <xdr:spPr>
        <a:xfrm>
          <a:off x="15481300" y="970915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168275</xdr:rowOff>
    </xdr:from>
    <xdr:to xmlns:xdr="http://schemas.openxmlformats.org/drawingml/2006/spreadsheetDrawing">
      <xdr:col>76</xdr:col>
      <xdr:colOff>165100</xdr:colOff>
      <xdr:row>56</xdr:row>
      <xdr:rowOff>98425</xdr:rowOff>
    </xdr:to>
    <xdr:sp macro="" textlink="">
      <xdr:nvSpPr>
        <xdr:cNvPr id="651" name="楕円 650"/>
        <xdr:cNvSpPr/>
      </xdr:nvSpPr>
      <xdr:spPr>
        <a:xfrm>
          <a:off x="14541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47625</xdr:rowOff>
    </xdr:from>
    <xdr:to xmlns:xdr="http://schemas.openxmlformats.org/drawingml/2006/spreadsheetDrawing">
      <xdr:col>81</xdr:col>
      <xdr:colOff>50800</xdr:colOff>
      <xdr:row>56</xdr:row>
      <xdr:rowOff>107950</xdr:rowOff>
    </xdr:to>
    <xdr:cxnSp macro="">
      <xdr:nvCxnSpPr>
        <xdr:cNvPr id="652" name="直線コネクタ 651"/>
        <xdr:cNvCxnSpPr/>
      </xdr:nvCxnSpPr>
      <xdr:spPr>
        <a:xfrm>
          <a:off x="14592300" y="964882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109220</xdr:rowOff>
    </xdr:from>
    <xdr:to xmlns:xdr="http://schemas.openxmlformats.org/drawingml/2006/spreadsheetDrawing">
      <xdr:col>72</xdr:col>
      <xdr:colOff>38100</xdr:colOff>
      <xdr:row>56</xdr:row>
      <xdr:rowOff>39370</xdr:rowOff>
    </xdr:to>
    <xdr:sp macro="" textlink="">
      <xdr:nvSpPr>
        <xdr:cNvPr id="653" name="楕円 652"/>
        <xdr:cNvSpPr/>
      </xdr:nvSpPr>
      <xdr:spPr>
        <a:xfrm>
          <a:off x="13652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160020</xdr:rowOff>
    </xdr:from>
    <xdr:to xmlns:xdr="http://schemas.openxmlformats.org/drawingml/2006/spreadsheetDrawing">
      <xdr:col>76</xdr:col>
      <xdr:colOff>114300</xdr:colOff>
      <xdr:row>56</xdr:row>
      <xdr:rowOff>47625</xdr:rowOff>
    </xdr:to>
    <xdr:cxnSp macro="">
      <xdr:nvCxnSpPr>
        <xdr:cNvPr id="654" name="直線コネクタ 653"/>
        <xdr:cNvCxnSpPr/>
      </xdr:nvCxnSpPr>
      <xdr:spPr>
        <a:xfrm>
          <a:off x="13703300" y="95897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55</xdr:row>
      <xdr:rowOff>48895</xdr:rowOff>
    </xdr:from>
    <xdr:to xmlns:xdr="http://schemas.openxmlformats.org/drawingml/2006/spreadsheetDrawing">
      <xdr:col>67</xdr:col>
      <xdr:colOff>101600</xdr:colOff>
      <xdr:row>55</xdr:row>
      <xdr:rowOff>150495</xdr:rowOff>
    </xdr:to>
    <xdr:sp macro="" textlink="">
      <xdr:nvSpPr>
        <xdr:cNvPr id="655" name="楕円 654"/>
        <xdr:cNvSpPr/>
      </xdr:nvSpPr>
      <xdr:spPr>
        <a:xfrm>
          <a:off x="12763500" y="94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55</xdr:row>
      <xdr:rowOff>99695</xdr:rowOff>
    </xdr:from>
    <xdr:to xmlns:xdr="http://schemas.openxmlformats.org/drawingml/2006/spreadsheetDrawing">
      <xdr:col>71</xdr:col>
      <xdr:colOff>177800</xdr:colOff>
      <xdr:row>55</xdr:row>
      <xdr:rowOff>160020</xdr:rowOff>
    </xdr:to>
    <xdr:cxnSp macro="">
      <xdr:nvCxnSpPr>
        <xdr:cNvPr id="656" name="直線コネクタ 655"/>
        <xdr:cNvCxnSpPr/>
      </xdr:nvCxnSpPr>
      <xdr:spPr>
        <a:xfrm>
          <a:off x="12814300" y="952944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118745</xdr:rowOff>
    </xdr:from>
    <xdr:ext cx="405130" cy="259080"/>
    <xdr:sp macro="" textlink="">
      <xdr:nvSpPr>
        <xdr:cNvPr id="657" name="n_1aveValue【保健センター・保健所】&#10;有形固定資産減価償却率"/>
        <xdr:cNvSpPr txBox="1"/>
      </xdr:nvSpPr>
      <xdr:spPr>
        <a:xfrm>
          <a:off x="15266035" y="1040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95885</xdr:rowOff>
    </xdr:from>
    <xdr:ext cx="399415" cy="259080"/>
    <xdr:sp macro="" textlink="">
      <xdr:nvSpPr>
        <xdr:cNvPr id="658" name="n_2aveValue【保健センター・保健所】&#10;有形固定資産減価償却率"/>
        <xdr:cNvSpPr txBox="1"/>
      </xdr:nvSpPr>
      <xdr:spPr>
        <a:xfrm>
          <a:off x="14389735" y="103828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159385</xdr:rowOff>
    </xdr:from>
    <xdr:ext cx="399415" cy="258445"/>
    <xdr:sp macro="" textlink="">
      <xdr:nvSpPr>
        <xdr:cNvPr id="659" name="n_3aveValue【保健センター・保健所】&#10;有形固定資産減価償却率"/>
        <xdr:cNvSpPr txBox="1"/>
      </xdr:nvSpPr>
      <xdr:spPr>
        <a:xfrm>
          <a:off x="13500735" y="1027493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13970</xdr:rowOff>
    </xdr:from>
    <xdr:ext cx="399415" cy="259080"/>
    <xdr:sp macro="" textlink="">
      <xdr:nvSpPr>
        <xdr:cNvPr id="660" name="n_4aveValue【保健センター・保健所】&#10;有形固定資産減価償却率"/>
        <xdr:cNvSpPr txBox="1"/>
      </xdr:nvSpPr>
      <xdr:spPr>
        <a:xfrm>
          <a:off x="12611735" y="103009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3810</xdr:rowOff>
    </xdr:from>
    <xdr:ext cx="405130" cy="259080"/>
    <xdr:sp macro="" textlink="">
      <xdr:nvSpPr>
        <xdr:cNvPr id="661" name="n_1mainValue【保健センター・保健所】&#10;有形固定資産減価償却率"/>
        <xdr:cNvSpPr txBox="1"/>
      </xdr:nvSpPr>
      <xdr:spPr>
        <a:xfrm>
          <a:off x="15266035" y="943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114935</xdr:rowOff>
    </xdr:from>
    <xdr:ext cx="399415" cy="259080"/>
    <xdr:sp macro="" textlink="">
      <xdr:nvSpPr>
        <xdr:cNvPr id="662" name="n_2mainValue【保健センター・保健所】&#10;有形固定資産減価償却率"/>
        <xdr:cNvSpPr txBox="1"/>
      </xdr:nvSpPr>
      <xdr:spPr>
        <a:xfrm>
          <a:off x="14389735" y="93732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54</xdr:row>
      <xdr:rowOff>55880</xdr:rowOff>
    </xdr:from>
    <xdr:ext cx="340360" cy="259080"/>
    <xdr:sp macro="" textlink="">
      <xdr:nvSpPr>
        <xdr:cNvPr id="663" name="n_3mainValue【保健センター・保健所】&#10;有形固定資産減価償却率"/>
        <xdr:cNvSpPr txBox="1"/>
      </xdr:nvSpPr>
      <xdr:spPr>
        <a:xfrm>
          <a:off x="1353312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53</xdr:row>
      <xdr:rowOff>167005</xdr:rowOff>
    </xdr:from>
    <xdr:ext cx="340360" cy="253365"/>
    <xdr:sp macro="" textlink="">
      <xdr:nvSpPr>
        <xdr:cNvPr id="664" name="n_4mainValue【保健センター・保健所】&#10;有形固定資産減価償却率"/>
        <xdr:cNvSpPr txBox="1"/>
      </xdr:nvSpPr>
      <xdr:spPr>
        <a:xfrm>
          <a:off x="12644120" y="9253855"/>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170" cy="225425"/>
    <xdr:sp macro="" textlink="">
      <xdr:nvSpPr>
        <xdr:cNvPr id="673" name="テキスト ボックス 672"/>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5" name="直線コネクタ 674"/>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1645" cy="259080"/>
    <xdr:sp macro="" textlink="">
      <xdr:nvSpPr>
        <xdr:cNvPr id="676" name="テキスト ボックス 675"/>
        <xdr:cNvSpPr txBox="1"/>
      </xdr:nvSpPr>
      <xdr:spPr>
        <a:xfrm>
          <a:off x="17820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7" name="直線コネクタ 676"/>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1645" cy="259080"/>
    <xdr:sp macro="" textlink="">
      <xdr:nvSpPr>
        <xdr:cNvPr id="678" name="テキスト ボックス 677"/>
        <xdr:cNvSpPr txBox="1"/>
      </xdr:nvSpPr>
      <xdr:spPr>
        <a:xfrm>
          <a:off x="17820640" y="1063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79" name="直線コネクタ 678"/>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1645" cy="253365"/>
    <xdr:sp macro="" textlink="">
      <xdr:nvSpPr>
        <xdr:cNvPr id="680" name="テキスト ボックス 679"/>
        <xdr:cNvSpPr txBox="1"/>
      </xdr:nvSpPr>
      <xdr:spPr>
        <a:xfrm>
          <a:off x="17820640" y="1030795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1" name="直線コネクタ 680"/>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1645" cy="259080"/>
    <xdr:sp macro="" textlink="">
      <xdr:nvSpPr>
        <xdr:cNvPr id="682" name="テキスト ボックス 681"/>
        <xdr:cNvSpPr txBox="1"/>
      </xdr:nvSpPr>
      <xdr:spPr>
        <a:xfrm>
          <a:off x="17820640" y="99815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3" name="直線コネクタ 682"/>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1645" cy="253365"/>
    <xdr:sp macro="" textlink="">
      <xdr:nvSpPr>
        <xdr:cNvPr id="684" name="テキスト ボックス 683"/>
        <xdr:cNvSpPr txBox="1"/>
      </xdr:nvSpPr>
      <xdr:spPr>
        <a:xfrm>
          <a:off x="17820640" y="965517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5" name="直線コネクタ 684"/>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1645" cy="259080"/>
    <xdr:sp macro="" textlink="">
      <xdr:nvSpPr>
        <xdr:cNvPr id="686" name="テキスト ボックス 685"/>
        <xdr:cNvSpPr txBox="1"/>
      </xdr:nvSpPr>
      <xdr:spPr>
        <a:xfrm>
          <a:off x="17820640" y="932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1645" cy="253365"/>
    <xdr:sp macro="" textlink="">
      <xdr:nvSpPr>
        <xdr:cNvPr id="688" name="テキスト ボックス 687"/>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109220</xdr:rowOff>
    </xdr:to>
    <xdr:cxnSp macro="">
      <xdr:nvCxnSpPr>
        <xdr:cNvPr id="690" name="直線コネクタ 689"/>
        <xdr:cNvCxnSpPr/>
      </xdr:nvCxnSpPr>
      <xdr:spPr>
        <a:xfrm flipV="1">
          <a:off x="22160865" y="960120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112395</xdr:rowOff>
    </xdr:from>
    <xdr:ext cx="469900" cy="253365"/>
    <xdr:sp macro="" textlink="">
      <xdr:nvSpPr>
        <xdr:cNvPr id="691" name="【保健センター・保健所】&#10;一人当たり面積最小値テキスト"/>
        <xdr:cNvSpPr txBox="1"/>
      </xdr:nvSpPr>
      <xdr:spPr>
        <a:xfrm>
          <a:off x="22199600" y="11085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109220</xdr:rowOff>
    </xdr:from>
    <xdr:to xmlns:xdr="http://schemas.openxmlformats.org/drawingml/2006/spreadsheetDrawing">
      <xdr:col>116</xdr:col>
      <xdr:colOff>152400</xdr:colOff>
      <xdr:row>64</xdr:row>
      <xdr:rowOff>109220</xdr:rowOff>
    </xdr:to>
    <xdr:cxnSp macro="">
      <xdr:nvCxnSpPr>
        <xdr:cNvPr id="692" name="直線コネクタ 691"/>
        <xdr:cNvCxnSpPr/>
      </xdr:nvCxnSpPr>
      <xdr:spPr>
        <a:xfrm>
          <a:off x="22072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693"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94" name="直線コネクタ 693"/>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149225</xdr:rowOff>
    </xdr:from>
    <xdr:ext cx="469900" cy="259080"/>
    <xdr:sp macro="" textlink="">
      <xdr:nvSpPr>
        <xdr:cNvPr id="695" name="【保健センター・保健所】&#10;一人当たり面積平均値テキスト"/>
        <xdr:cNvSpPr txBox="1"/>
      </xdr:nvSpPr>
      <xdr:spPr>
        <a:xfrm>
          <a:off x="22199600" y="10436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126365</xdr:rowOff>
    </xdr:from>
    <xdr:to xmlns:xdr="http://schemas.openxmlformats.org/drawingml/2006/spreadsheetDrawing">
      <xdr:col>116</xdr:col>
      <xdr:colOff>114300</xdr:colOff>
      <xdr:row>62</xdr:row>
      <xdr:rowOff>56515</xdr:rowOff>
    </xdr:to>
    <xdr:sp macro="" textlink="">
      <xdr:nvSpPr>
        <xdr:cNvPr id="696" name="フローチャート: 判断 695"/>
        <xdr:cNvSpPr/>
      </xdr:nvSpPr>
      <xdr:spPr>
        <a:xfrm>
          <a:off x="221107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147955</xdr:rowOff>
    </xdr:from>
    <xdr:to xmlns:xdr="http://schemas.openxmlformats.org/drawingml/2006/spreadsheetDrawing">
      <xdr:col>112</xdr:col>
      <xdr:colOff>38100</xdr:colOff>
      <xdr:row>62</xdr:row>
      <xdr:rowOff>78105</xdr:rowOff>
    </xdr:to>
    <xdr:sp macro="" textlink="">
      <xdr:nvSpPr>
        <xdr:cNvPr id="697" name="フローチャート: 判断 696"/>
        <xdr:cNvSpPr/>
      </xdr:nvSpPr>
      <xdr:spPr>
        <a:xfrm>
          <a:off x="21272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147955</xdr:rowOff>
    </xdr:from>
    <xdr:to xmlns:xdr="http://schemas.openxmlformats.org/drawingml/2006/spreadsheetDrawing">
      <xdr:col>107</xdr:col>
      <xdr:colOff>101600</xdr:colOff>
      <xdr:row>62</xdr:row>
      <xdr:rowOff>78105</xdr:rowOff>
    </xdr:to>
    <xdr:sp macro="" textlink="">
      <xdr:nvSpPr>
        <xdr:cNvPr id="698" name="フローチャート: 判断 697"/>
        <xdr:cNvSpPr/>
      </xdr:nvSpPr>
      <xdr:spPr>
        <a:xfrm>
          <a:off x="20383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17780</xdr:rowOff>
    </xdr:from>
    <xdr:to xmlns:xdr="http://schemas.openxmlformats.org/drawingml/2006/spreadsheetDrawing">
      <xdr:col>102</xdr:col>
      <xdr:colOff>165100</xdr:colOff>
      <xdr:row>61</xdr:row>
      <xdr:rowOff>118745</xdr:rowOff>
    </xdr:to>
    <xdr:sp macro="" textlink="">
      <xdr:nvSpPr>
        <xdr:cNvPr id="699" name="フローチャート: 判断 698"/>
        <xdr:cNvSpPr/>
      </xdr:nvSpPr>
      <xdr:spPr>
        <a:xfrm>
          <a:off x="19494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27940</xdr:rowOff>
    </xdr:from>
    <xdr:to xmlns:xdr="http://schemas.openxmlformats.org/drawingml/2006/spreadsheetDrawing">
      <xdr:col>98</xdr:col>
      <xdr:colOff>38100</xdr:colOff>
      <xdr:row>61</xdr:row>
      <xdr:rowOff>129540</xdr:rowOff>
    </xdr:to>
    <xdr:sp macro="" textlink="">
      <xdr:nvSpPr>
        <xdr:cNvPr id="700" name="フローチャート: 判断 699"/>
        <xdr:cNvSpPr/>
      </xdr:nvSpPr>
      <xdr:spPr>
        <a:xfrm>
          <a:off x="18605500" y="1048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3365"/>
    <xdr:sp macro="" textlink="">
      <xdr:nvSpPr>
        <xdr:cNvPr id="701" name="テキスト ボックス 700"/>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3365"/>
    <xdr:sp macro="" textlink="">
      <xdr:nvSpPr>
        <xdr:cNvPr id="702" name="テキスト ボックス 701"/>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3365"/>
    <xdr:sp macro="" textlink="">
      <xdr:nvSpPr>
        <xdr:cNvPr id="703" name="テキスト ボックス 702"/>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3365"/>
    <xdr:sp macro="" textlink="">
      <xdr:nvSpPr>
        <xdr:cNvPr id="704" name="テキスト ボックス 703"/>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3365"/>
    <xdr:sp macro="" textlink="">
      <xdr:nvSpPr>
        <xdr:cNvPr id="705" name="テキスト ボックス 704"/>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55245</xdr:rowOff>
    </xdr:from>
    <xdr:to xmlns:xdr="http://schemas.openxmlformats.org/drawingml/2006/spreadsheetDrawing">
      <xdr:col>116</xdr:col>
      <xdr:colOff>114300</xdr:colOff>
      <xdr:row>63</xdr:row>
      <xdr:rowOff>156845</xdr:rowOff>
    </xdr:to>
    <xdr:sp macro="" textlink="">
      <xdr:nvSpPr>
        <xdr:cNvPr id="706" name="楕円 705"/>
        <xdr:cNvSpPr/>
      </xdr:nvSpPr>
      <xdr:spPr>
        <a:xfrm>
          <a:off x="221107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33655</xdr:rowOff>
    </xdr:from>
    <xdr:ext cx="469900" cy="258445"/>
    <xdr:sp macro="" textlink="">
      <xdr:nvSpPr>
        <xdr:cNvPr id="707" name="【保健センター・保健所】&#10;一人当たり面積該当値テキスト"/>
        <xdr:cNvSpPr txBox="1"/>
      </xdr:nvSpPr>
      <xdr:spPr>
        <a:xfrm>
          <a:off x="22199600" y="10835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55245</xdr:rowOff>
    </xdr:from>
    <xdr:to xmlns:xdr="http://schemas.openxmlformats.org/drawingml/2006/spreadsheetDrawing">
      <xdr:col>112</xdr:col>
      <xdr:colOff>38100</xdr:colOff>
      <xdr:row>63</xdr:row>
      <xdr:rowOff>156845</xdr:rowOff>
    </xdr:to>
    <xdr:sp macro="" textlink="">
      <xdr:nvSpPr>
        <xdr:cNvPr id="708" name="楕円 707"/>
        <xdr:cNvSpPr/>
      </xdr:nvSpPr>
      <xdr:spPr>
        <a:xfrm>
          <a:off x="21272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106045</xdr:rowOff>
    </xdr:from>
    <xdr:to xmlns:xdr="http://schemas.openxmlformats.org/drawingml/2006/spreadsheetDrawing">
      <xdr:col>116</xdr:col>
      <xdr:colOff>63500</xdr:colOff>
      <xdr:row>63</xdr:row>
      <xdr:rowOff>106045</xdr:rowOff>
    </xdr:to>
    <xdr:cxnSp macro="">
      <xdr:nvCxnSpPr>
        <xdr:cNvPr id="709" name="直線コネクタ 708"/>
        <xdr:cNvCxnSpPr/>
      </xdr:nvCxnSpPr>
      <xdr:spPr>
        <a:xfrm>
          <a:off x="21323300" y="109073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55245</xdr:rowOff>
    </xdr:from>
    <xdr:to xmlns:xdr="http://schemas.openxmlformats.org/drawingml/2006/spreadsheetDrawing">
      <xdr:col>107</xdr:col>
      <xdr:colOff>101600</xdr:colOff>
      <xdr:row>63</xdr:row>
      <xdr:rowOff>156845</xdr:rowOff>
    </xdr:to>
    <xdr:sp macro="" textlink="">
      <xdr:nvSpPr>
        <xdr:cNvPr id="710" name="楕円 709"/>
        <xdr:cNvSpPr/>
      </xdr:nvSpPr>
      <xdr:spPr>
        <a:xfrm>
          <a:off x="20383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106045</xdr:rowOff>
    </xdr:from>
    <xdr:to xmlns:xdr="http://schemas.openxmlformats.org/drawingml/2006/spreadsheetDrawing">
      <xdr:col>111</xdr:col>
      <xdr:colOff>177800</xdr:colOff>
      <xdr:row>63</xdr:row>
      <xdr:rowOff>106045</xdr:rowOff>
    </xdr:to>
    <xdr:cxnSp macro="">
      <xdr:nvCxnSpPr>
        <xdr:cNvPr id="711" name="直線コネクタ 710"/>
        <xdr:cNvCxnSpPr/>
      </xdr:nvCxnSpPr>
      <xdr:spPr>
        <a:xfrm>
          <a:off x="20434300" y="10907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55245</xdr:rowOff>
    </xdr:from>
    <xdr:to xmlns:xdr="http://schemas.openxmlformats.org/drawingml/2006/spreadsheetDrawing">
      <xdr:col>102</xdr:col>
      <xdr:colOff>165100</xdr:colOff>
      <xdr:row>63</xdr:row>
      <xdr:rowOff>156845</xdr:rowOff>
    </xdr:to>
    <xdr:sp macro="" textlink="">
      <xdr:nvSpPr>
        <xdr:cNvPr id="712" name="楕円 711"/>
        <xdr:cNvSpPr/>
      </xdr:nvSpPr>
      <xdr:spPr>
        <a:xfrm>
          <a:off x="19494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106045</xdr:rowOff>
    </xdr:from>
    <xdr:to xmlns:xdr="http://schemas.openxmlformats.org/drawingml/2006/spreadsheetDrawing">
      <xdr:col>107</xdr:col>
      <xdr:colOff>50800</xdr:colOff>
      <xdr:row>63</xdr:row>
      <xdr:rowOff>106045</xdr:rowOff>
    </xdr:to>
    <xdr:cxnSp macro="">
      <xdr:nvCxnSpPr>
        <xdr:cNvPr id="713" name="直線コネクタ 712"/>
        <xdr:cNvCxnSpPr/>
      </xdr:nvCxnSpPr>
      <xdr:spPr>
        <a:xfrm>
          <a:off x="19545300" y="10907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66040</xdr:rowOff>
    </xdr:from>
    <xdr:to xmlns:xdr="http://schemas.openxmlformats.org/drawingml/2006/spreadsheetDrawing">
      <xdr:col>98</xdr:col>
      <xdr:colOff>38100</xdr:colOff>
      <xdr:row>63</xdr:row>
      <xdr:rowOff>167640</xdr:rowOff>
    </xdr:to>
    <xdr:sp macro="" textlink="">
      <xdr:nvSpPr>
        <xdr:cNvPr id="714" name="楕円 713"/>
        <xdr:cNvSpPr/>
      </xdr:nvSpPr>
      <xdr:spPr>
        <a:xfrm>
          <a:off x="18605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106045</xdr:rowOff>
    </xdr:from>
    <xdr:to xmlns:xdr="http://schemas.openxmlformats.org/drawingml/2006/spreadsheetDrawing">
      <xdr:col>102</xdr:col>
      <xdr:colOff>114300</xdr:colOff>
      <xdr:row>63</xdr:row>
      <xdr:rowOff>116840</xdr:rowOff>
    </xdr:to>
    <xdr:cxnSp macro="">
      <xdr:nvCxnSpPr>
        <xdr:cNvPr id="715" name="直線コネクタ 714"/>
        <xdr:cNvCxnSpPr/>
      </xdr:nvCxnSpPr>
      <xdr:spPr>
        <a:xfrm flipV="1">
          <a:off x="18656300" y="109073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94615</xdr:rowOff>
    </xdr:from>
    <xdr:ext cx="469900" cy="259080"/>
    <xdr:sp macro="" textlink="">
      <xdr:nvSpPr>
        <xdr:cNvPr id="716" name="n_1aveValue【保健センター・保健所】&#10;一人当たり面積"/>
        <xdr:cNvSpPr txBox="1"/>
      </xdr:nvSpPr>
      <xdr:spPr>
        <a:xfrm>
          <a:off x="21075650" y="1038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94615</xdr:rowOff>
    </xdr:from>
    <xdr:ext cx="464185" cy="259080"/>
    <xdr:sp macro="" textlink="">
      <xdr:nvSpPr>
        <xdr:cNvPr id="717" name="n_2aveValue【保健センター・保健所】&#10;一人当たり面積"/>
        <xdr:cNvSpPr txBox="1"/>
      </xdr:nvSpPr>
      <xdr:spPr>
        <a:xfrm>
          <a:off x="20199350" y="103816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135255</xdr:rowOff>
    </xdr:from>
    <xdr:ext cx="464185" cy="253365"/>
    <xdr:sp macro="" textlink="">
      <xdr:nvSpPr>
        <xdr:cNvPr id="718" name="n_3aveValue【保健センター・保健所】&#10;一人当たり面積"/>
        <xdr:cNvSpPr txBox="1"/>
      </xdr:nvSpPr>
      <xdr:spPr>
        <a:xfrm>
          <a:off x="19310350" y="102508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146050</xdr:rowOff>
    </xdr:from>
    <xdr:ext cx="464185" cy="253365"/>
    <xdr:sp macro="" textlink="">
      <xdr:nvSpPr>
        <xdr:cNvPr id="719" name="n_4aveValue【保健センター・保健所】&#10;一人当たり面積"/>
        <xdr:cNvSpPr txBox="1"/>
      </xdr:nvSpPr>
      <xdr:spPr>
        <a:xfrm>
          <a:off x="18421350" y="102616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147955</xdr:rowOff>
    </xdr:from>
    <xdr:ext cx="469900" cy="258445"/>
    <xdr:sp macro="" textlink="">
      <xdr:nvSpPr>
        <xdr:cNvPr id="720" name="n_1mainValue【保健センター・保健所】&#10;一人当たり面積"/>
        <xdr:cNvSpPr txBox="1"/>
      </xdr:nvSpPr>
      <xdr:spPr>
        <a:xfrm>
          <a:off x="21075650" y="10949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147955</xdr:rowOff>
    </xdr:from>
    <xdr:ext cx="464185" cy="258445"/>
    <xdr:sp macro="" textlink="">
      <xdr:nvSpPr>
        <xdr:cNvPr id="721" name="n_2mainValue【保健センター・保健所】&#10;一人当たり面積"/>
        <xdr:cNvSpPr txBox="1"/>
      </xdr:nvSpPr>
      <xdr:spPr>
        <a:xfrm>
          <a:off x="20199350" y="109493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147955</xdr:rowOff>
    </xdr:from>
    <xdr:ext cx="464185" cy="258445"/>
    <xdr:sp macro="" textlink="">
      <xdr:nvSpPr>
        <xdr:cNvPr id="722" name="n_3mainValue【保健センター・保健所】&#10;一人当たり面積"/>
        <xdr:cNvSpPr txBox="1"/>
      </xdr:nvSpPr>
      <xdr:spPr>
        <a:xfrm>
          <a:off x="19310350" y="109493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158750</xdr:rowOff>
    </xdr:from>
    <xdr:ext cx="464185" cy="259080"/>
    <xdr:sp macro="" textlink="">
      <xdr:nvSpPr>
        <xdr:cNvPr id="723" name="n_4mainValue【保健センター・保健所】&#10;一人当たり面積"/>
        <xdr:cNvSpPr txBox="1"/>
      </xdr:nvSpPr>
      <xdr:spPr>
        <a:xfrm>
          <a:off x="18421350" y="10960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2735" cy="219710"/>
    <xdr:sp macro="" textlink="">
      <xdr:nvSpPr>
        <xdr:cNvPr id="732" name="テキスト ボックス 731"/>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1645" cy="259080"/>
    <xdr:sp macro="" textlink="">
      <xdr:nvSpPr>
        <xdr:cNvPr id="734" name="テキスト ボックス 733"/>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5" name="直線コネクタ 7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1645" cy="253365"/>
    <xdr:sp macro="" textlink="">
      <xdr:nvSpPr>
        <xdr:cNvPr id="736" name="テキスト ボックス 735"/>
        <xdr:cNvSpPr txBox="1"/>
      </xdr:nvSpPr>
      <xdr:spPr>
        <a:xfrm>
          <a:off x="11978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7" name="直線コネクタ 7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8" name="テキスト ボックス 7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9" name="直線コネクタ 7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0" name="テキスト ボックス 7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1" name="直線コネクタ 7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3365"/>
    <xdr:sp macro="" textlink="">
      <xdr:nvSpPr>
        <xdr:cNvPr id="742" name="テキスト ボックス 741"/>
        <xdr:cNvSpPr txBox="1"/>
      </xdr:nvSpPr>
      <xdr:spPr>
        <a:xfrm>
          <a:off x="12042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3" name="直線コネクタ 7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4" name="テキスト ボックス 74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3375" cy="259080"/>
    <xdr:sp macro="" textlink="">
      <xdr:nvSpPr>
        <xdr:cNvPr id="746" name="テキスト ボックス 745"/>
        <xdr:cNvSpPr txBox="1"/>
      </xdr:nvSpPr>
      <xdr:spPr>
        <a:xfrm>
          <a:off x="12106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59055</xdr:rowOff>
    </xdr:from>
    <xdr:to xmlns:xdr="http://schemas.openxmlformats.org/drawingml/2006/spreadsheetDrawing">
      <xdr:col>85</xdr:col>
      <xdr:colOff>126365</xdr:colOff>
      <xdr:row>86</xdr:row>
      <xdr:rowOff>83820</xdr:rowOff>
    </xdr:to>
    <xdr:cxnSp macro="">
      <xdr:nvCxnSpPr>
        <xdr:cNvPr id="748" name="直線コネクタ 747"/>
        <xdr:cNvCxnSpPr/>
      </xdr:nvCxnSpPr>
      <xdr:spPr>
        <a:xfrm flipV="1">
          <a:off x="16318865" y="1343215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87630</xdr:rowOff>
    </xdr:from>
    <xdr:ext cx="405130" cy="253365"/>
    <xdr:sp macro="" textlink="">
      <xdr:nvSpPr>
        <xdr:cNvPr id="749" name="【消防施設】&#10;有形固定資産減価償却率最小値テキスト"/>
        <xdr:cNvSpPr txBox="1"/>
      </xdr:nvSpPr>
      <xdr:spPr>
        <a:xfrm>
          <a:off x="16357600" y="148323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83820</xdr:rowOff>
    </xdr:from>
    <xdr:to xmlns:xdr="http://schemas.openxmlformats.org/drawingml/2006/spreadsheetDrawing">
      <xdr:col>86</xdr:col>
      <xdr:colOff>25400</xdr:colOff>
      <xdr:row>86</xdr:row>
      <xdr:rowOff>83820</xdr:rowOff>
    </xdr:to>
    <xdr:cxnSp macro="">
      <xdr:nvCxnSpPr>
        <xdr:cNvPr id="750" name="直線コネクタ 749"/>
        <xdr:cNvCxnSpPr/>
      </xdr:nvCxnSpPr>
      <xdr:spPr>
        <a:xfrm>
          <a:off x="16230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6350</xdr:rowOff>
    </xdr:from>
    <xdr:ext cx="405130" cy="253365"/>
    <xdr:sp macro="" textlink="">
      <xdr:nvSpPr>
        <xdr:cNvPr id="751" name="【消防施設】&#10;有形固定資産減価償却率最大値テキスト"/>
        <xdr:cNvSpPr txBox="1"/>
      </xdr:nvSpPr>
      <xdr:spPr>
        <a:xfrm>
          <a:off x="16357600" y="132080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59055</xdr:rowOff>
    </xdr:from>
    <xdr:to xmlns:xdr="http://schemas.openxmlformats.org/drawingml/2006/spreadsheetDrawing">
      <xdr:col>86</xdr:col>
      <xdr:colOff>25400</xdr:colOff>
      <xdr:row>78</xdr:row>
      <xdr:rowOff>59055</xdr:rowOff>
    </xdr:to>
    <xdr:cxnSp macro="">
      <xdr:nvCxnSpPr>
        <xdr:cNvPr id="752" name="直線コネクタ 751"/>
        <xdr:cNvCxnSpPr/>
      </xdr:nvCxnSpPr>
      <xdr:spPr>
        <a:xfrm>
          <a:off x="16230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52070</xdr:rowOff>
    </xdr:from>
    <xdr:ext cx="405130" cy="253365"/>
    <xdr:sp macro="" textlink="">
      <xdr:nvSpPr>
        <xdr:cNvPr id="753" name="【消防施設】&#10;有形固定資産減価償却率平均値テキスト"/>
        <xdr:cNvSpPr txBox="1"/>
      </xdr:nvSpPr>
      <xdr:spPr>
        <a:xfrm>
          <a:off x="16357600" y="1411097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73025</xdr:rowOff>
    </xdr:from>
    <xdr:to xmlns:xdr="http://schemas.openxmlformats.org/drawingml/2006/spreadsheetDrawing">
      <xdr:col>85</xdr:col>
      <xdr:colOff>177800</xdr:colOff>
      <xdr:row>83</xdr:row>
      <xdr:rowOff>3175</xdr:rowOff>
    </xdr:to>
    <xdr:sp macro="" textlink="">
      <xdr:nvSpPr>
        <xdr:cNvPr id="754" name="フローチャート: 判断 753"/>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53975</xdr:rowOff>
    </xdr:from>
    <xdr:to xmlns:xdr="http://schemas.openxmlformats.org/drawingml/2006/spreadsheetDrawing">
      <xdr:col>81</xdr:col>
      <xdr:colOff>101600</xdr:colOff>
      <xdr:row>82</xdr:row>
      <xdr:rowOff>155575</xdr:rowOff>
    </xdr:to>
    <xdr:sp macro="" textlink="">
      <xdr:nvSpPr>
        <xdr:cNvPr id="755" name="フローチャート: 判断 75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121285</xdr:rowOff>
    </xdr:to>
    <xdr:sp macro="" textlink="">
      <xdr:nvSpPr>
        <xdr:cNvPr id="756" name="フローチャート: 判断 755"/>
        <xdr:cNvSpPr/>
      </xdr:nvSpPr>
      <xdr:spPr>
        <a:xfrm>
          <a:off x="14541500" y="1407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132080</xdr:rowOff>
    </xdr:from>
    <xdr:to xmlns:xdr="http://schemas.openxmlformats.org/drawingml/2006/spreadsheetDrawing">
      <xdr:col>72</xdr:col>
      <xdr:colOff>38100</xdr:colOff>
      <xdr:row>82</xdr:row>
      <xdr:rowOff>62230</xdr:rowOff>
    </xdr:to>
    <xdr:sp macro="" textlink="">
      <xdr:nvSpPr>
        <xdr:cNvPr id="757" name="フローチャート: 判断 756"/>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111125</xdr:rowOff>
    </xdr:from>
    <xdr:to xmlns:xdr="http://schemas.openxmlformats.org/drawingml/2006/spreadsheetDrawing">
      <xdr:col>67</xdr:col>
      <xdr:colOff>101600</xdr:colOff>
      <xdr:row>82</xdr:row>
      <xdr:rowOff>41275</xdr:rowOff>
    </xdr:to>
    <xdr:sp macro="" textlink="">
      <xdr:nvSpPr>
        <xdr:cNvPr id="758" name="フローチャート: 判断 757"/>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9" name="テキスト ボックス 7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0" name="テキスト ボックス 7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1" name="テキスト ボックス 7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2" name="テキスト ボックス 7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3" name="テキスト ボックス 7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166370</xdr:rowOff>
    </xdr:from>
    <xdr:to xmlns:xdr="http://schemas.openxmlformats.org/drawingml/2006/spreadsheetDrawing">
      <xdr:col>85</xdr:col>
      <xdr:colOff>177800</xdr:colOff>
      <xdr:row>81</xdr:row>
      <xdr:rowOff>96520</xdr:rowOff>
    </xdr:to>
    <xdr:sp macro="" textlink="">
      <xdr:nvSpPr>
        <xdr:cNvPr id="764" name="楕円 763"/>
        <xdr:cNvSpPr/>
      </xdr:nvSpPr>
      <xdr:spPr>
        <a:xfrm>
          <a:off x="16268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17780</xdr:rowOff>
    </xdr:from>
    <xdr:ext cx="405130" cy="253365"/>
    <xdr:sp macro="" textlink="">
      <xdr:nvSpPr>
        <xdr:cNvPr id="765" name="【消防施設】&#10;有形固定資産減価償却率該当値テキスト"/>
        <xdr:cNvSpPr txBox="1"/>
      </xdr:nvSpPr>
      <xdr:spPr>
        <a:xfrm>
          <a:off x="16357600" y="137337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109220</xdr:rowOff>
    </xdr:from>
    <xdr:to xmlns:xdr="http://schemas.openxmlformats.org/drawingml/2006/spreadsheetDrawing">
      <xdr:col>81</xdr:col>
      <xdr:colOff>101600</xdr:colOff>
      <xdr:row>81</xdr:row>
      <xdr:rowOff>39370</xdr:rowOff>
    </xdr:to>
    <xdr:sp macro="" textlink="">
      <xdr:nvSpPr>
        <xdr:cNvPr id="766" name="楕円 765"/>
        <xdr:cNvSpPr/>
      </xdr:nvSpPr>
      <xdr:spPr>
        <a:xfrm>
          <a:off x="1543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160020</xdr:rowOff>
    </xdr:from>
    <xdr:to xmlns:xdr="http://schemas.openxmlformats.org/drawingml/2006/spreadsheetDrawing">
      <xdr:col>85</xdr:col>
      <xdr:colOff>127000</xdr:colOff>
      <xdr:row>81</xdr:row>
      <xdr:rowOff>45720</xdr:rowOff>
    </xdr:to>
    <xdr:cxnSp macro="">
      <xdr:nvCxnSpPr>
        <xdr:cNvPr id="767" name="直線コネクタ 766"/>
        <xdr:cNvCxnSpPr/>
      </xdr:nvCxnSpPr>
      <xdr:spPr>
        <a:xfrm>
          <a:off x="15481300" y="138760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63500</xdr:rowOff>
    </xdr:from>
    <xdr:to xmlns:xdr="http://schemas.openxmlformats.org/drawingml/2006/spreadsheetDrawing">
      <xdr:col>76</xdr:col>
      <xdr:colOff>165100</xdr:colOff>
      <xdr:row>80</xdr:row>
      <xdr:rowOff>165100</xdr:rowOff>
    </xdr:to>
    <xdr:sp macro="" textlink="">
      <xdr:nvSpPr>
        <xdr:cNvPr id="768" name="楕円 767"/>
        <xdr:cNvSpPr/>
      </xdr:nvSpPr>
      <xdr:spPr>
        <a:xfrm>
          <a:off x="14541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114300</xdr:rowOff>
    </xdr:from>
    <xdr:to xmlns:xdr="http://schemas.openxmlformats.org/drawingml/2006/spreadsheetDrawing">
      <xdr:col>81</xdr:col>
      <xdr:colOff>50800</xdr:colOff>
      <xdr:row>80</xdr:row>
      <xdr:rowOff>160020</xdr:rowOff>
    </xdr:to>
    <xdr:cxnSp macro="">
      <xdr:nvCxnSpPr>
        <xdr:cNvPr id="769" name="直線コネクタ 768"/>
        <xdr:cNvCxnSpPr/>
      </xdr:nvCxnSpPr>
      <xdr:spPr>
        <a:xfrm>
          <a:off x="14592300" y="13830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8255</xdr:rowOff>
    </xdr:from>
    <xdr:to xmlns:xdr="http://schemas.openxmlformats.org/drawingml/2006/spreadsheetDrawing">
      <xdr:col>72</xdr:col>
      <xdr:colOff>38100</xdr:colOff>
      <xdr:row>80</xdr:row>
      <xdr:rowOff>109855</xdr:rowOff>
    </xdr:to>
    <xdr:sp macro="" textlink="">
      <xdr:nvSpPr>
        <xdr:cNvPr id="770" name="楕円 769"/>
        <xdr:cNvSpPr/>
      </xdr:nvSpPr>
      <xdr:spPr>
        <a:xfrm>
          <a:off x="13652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59055</xdr:rowOff>
    </xdr:from>
    <xdr:to xmlns:xdr="http://schemas.openxmlformats.org/drawingml/2006/spreadsheetDrawing">
      <xdr:col>76</xdr:col>
      <xdr:colOff>114300</xdr:colOff>
      <xdr:row>80</xdr:row>
      <xdr:rowOff>114300</xdr:rowOff>
    </xdr:to>
    <xdr:cxnSp macro="">
      <xdr:nvCxnSpPr>
        <xdr:cNvPr id="771" name="直線コネクタ 770"/>
        <xdr:cNvCxnSpPr/>
      </xdr:nvCxnSpPr>
      <xdr:spPr>
        <a:xfrm>
          <a:off x="13703300" y="13775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130175</xdr:rowOff>
    </xdr:from>
    <xdr:to xmlns:xdr="http://schemas.openxmlformats.org/drawingml/2006/spreadsheetDrawing">
      <xdr:col>67</xdr:col>
      <xdr:colOff>101600</xdr:colOff>
      <xdr:row>80</xdr:row>
      <xdr:rowOff>60325</xdr:rowOff>
    </xdr:to>
    <xdr:sp macro="" textlink="">
      <xdr:nvSpPr>
        <xdr:cNvPr id="772" name="楕円 771"/>
        <xdr:cNvSpPr/>
      </xdr:nvSpPr>
      <xdr:spPr>
        <a:xfrm>
          <a:off x="12763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9525</xdr:rowOff>
    </xdr:from>
    <xdr:to xmlns:xdr="http://schemas.openxmlformats.org/drawingml/2006/spreadsheetDrawing">
      <xdr:col>71</xdr:col>
      <xdr:colOff>177800</xdr:colOff>
      <xdr:row>80</xdr:row>
      <xdr:rowOff>59055</xdr:rowOff>
    </xdr:to>
    <xdr:cxnSp macro="">
      <xdr:nvCxnSpPr>
        <xdr:cNvPr id="773" name="直線コネクタ 772"/>
        <xdr:cNvCxnSpPr/>
      </xdr:nvCxnSpPr>
      <xdr:spPr>
        <a:xfrm>
          <a:off x="12814300" y="1372552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146685</xdr:rowOff>
    </xdr:from>
    <xdr:ext cx="405130" cy="253365"/>
    <xdr:sp macro="" textlink="">
      <xdr:nvSpPr>
        <xdr:cNvPr id="774" name="n_1aveValue【消防施設】&#10;有形固定資産減価償却率"/>
        <xdr:cNvSpPr txBox="1"/>
      </xdr:nvSpPr>
      <xdr:spPr>
        <a:xfrm>
          <a:off x="15266035" y="142055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112395</xdr:rowOff>
    </xdr:from>
    <xdr:ext cx="399415" cy="253365"/>
    <xdr:sp macro="" textlink="">
      <xdr:nvSpPr>
        <xdr:cNvPr id="775" name="n_2aveValue【消防施設】&#10;有形固定資産減価償却率"/>
        <xdr:cNvSpPr txBox="1"/>
      </xdr:nvSpPr>
      <xdr:spPr>
        <a:xfrm>
          <a:off x="14389735" y="141712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53340</xdr:rowOff>
    </xdr:from>
    <xdr:ext cx="399415" cy="253365"/>
    <xdr:sp macro="" textlink="">
      <xdr:nvSpPr>
        <xdr:cNvPr id="776" name="n_3aveValue【消防施設】&#10;有形固定資産減価償却率"/>
        <xdr:cNvSpPr txBox="1"/>
      </xdr:nvSpPr>
      <xdr:spPr>
        <a:xfrm>
          <a:off x="13500735" y="141122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32385</xdr:rowOff>
    </xdr:from>
    <xdr:ext cx="399415" cy="253365"/>
    <xdr:sp macro="" textlink="">
      <xdr:nvSpPr>
        <xdr:cNvPr id="777" name="n_4aveValue【消防施設】&#10;有形固定資産減価償却率"/>
        <xdr:cNvSpPr txBox="1"/>
      </xdr:nvSpPr>
      <xdr:spPr>
        <a:xfrm>
          <a:off x="12611735" y="140912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55880</xdr:rowOff>
    </xdr:from>
    <xdr:ext cx="405130" cy="259080"/>
    <xdr:sp macro="" textlink="">
      <xdr:nvSpPr>
        <xdr:cNvPr id="778" name="n_1mainValue【消防施設】&#10;有形固定資産減価償却率"/>
        <xdr:cNvSpPr txBox="1"/>
      </xdr:nvSpPr>
      <xdr:spPr>
        <a:xfrm>
          <a:off x="15266035" y="1360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10160</xdr:rowOff>
    </xdr:from>
    <xdr:ext cx="399415" cy="259080"/>
    <xdr:sp macro="" textlink="">
      <xdr:nvSpPr>
        <xdr:cNvPr id="779" name="n_2mainValue【消防施設】&#10;有形固定資産減価償却率"/>
        <xdr:cNvSpPr txBox="1"/>
      </xdr:nvSpPr>
      <xdr:spPr>
        <a:xfrm>
          <a:off x="14389735" y="135547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126365</xdr:rowOff>
    </xdr:from>
    <xdr:ext cx="399415" cy="259080"/>
    <xdr:sp macro="" textlink="">
      <xdr:nvSpPr>
        <xdr:cNvPr id="780" name="n_3mainValue【消防施設】&#10;有形固定資産減価償却率"/>
        <xdr:cNvSpPr txBox="1"/>
      </xdr:nvSpPr>
      <xdr:spPr>
        <a:xfrm>
          <a:off x="13500735" y="134994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76835</xdr:rowOff>
    </xdr:from>
    <xdr:ext cx="399415" cy="253365"/>
    <xdr:sp macro="" textlink="">
      <xdr:nvSpPr>
        <xdr:cNvPr id="781" name="n_4mainValue【消防施設】&#10;有形固定資産減価償却率"/>
        <xdr:cNvSpPr txBox="1"/>
      </xdr:nvSpPr>
      <xdr:spPr>
        <a:xfrm>
          <a:off x="12611735" y="134499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170" cy="219710"/>
    <xdr:sp macro="" textlink="">
      <xdr:nvSpPr>
        <xdr:cNvPr id="790" name="テキスト ボックス 789"/>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1" name="直線コネクタ 7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792" name="直線コネクタ 791"/>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1645" cy="259080"/>
    <xdr:sp macro="" textlink="">
      <xdr:nvSpPr>
        <xdr:cNvPr id="793" name="テキスト ボックス 792"/>
        <xdr:cNvSpPr txBox="1"/>
      </xdr:nvSpPr>
      <xdr:spPr>
        <a:xfrm>
          <a:off x="17820640" y="14526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4" name="直線コネクタ 7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1645" cy="259080"/>
    <xdr:sp macro="" textlink="">
      <xdr:nvSpPr>
        <xdr:cNvPr id="795" name="テキスト ボックス 794"/>
        <xdr:cNvSpPr txBox="1"/>
      </xdr:nvSpPr>
      <xdr:spPr>
        <a:xfrm>
          <a:off x="17820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96" name="直線コネクタ 795"/>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1645" cy="259080"/>
    <xdr:sp macro="" textlink="">
      <xdr:nvSpPr>
        <xdr:cNvPr id="797" name="テキスト ボックス 796"/>
        <xdr:cNvSpPr txBox="1"/>
      </xdr:nvSpPr>
      <xdr:spPr>
        <a:xfrm>
          <a:off x="17820640" y="13383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8" name="直線コネクタ 7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1645" cy="259080"/>
    <xdr:sp macro="" textlink="">
      <xdr:nvSpPr>
        <xdr:cNvPr id="799" name="テキスト ボックス 798"/>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9525</xdr:rowOff>
    </xdr:from>
    <xdr:to xmlns:xdr="http://schemas.openxmlformats.org/drawingml/2006/spreadsheetDrawing">
      <xdr:col>116</xdr:col>
      <xdr:colOff>62865</xdr:colOff>
      <xdr:row>85</xdr:row>
      <xdr:rowOff>55245</xdr:rowOff>
    </xdr:to>
    <xdr:cxnSp macro="">
      <xdr:nvCxnSpPr>
        <xdr:cNvPr id="801" name="直線コネクタ 800"/>
        <xdr:cNvCxnSpPr/>
      </xdr:nvCxnSpPr>
      <xdr:spPr>
        <a:xfrm flipV="1">
          <a:off x="22160865" y="1338262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59055</xdr:rowOff>
    </xdr:from>
    <xdr:ext cx="469900" cy="259080"/>
    <xdr:sp macro="" textlink="">
      <xdr:nvSpPr>
        <xdr:cNvPr id="802" name="【消防施設】&#10;一人当たり面積最小値テキスト"/>
        <xdr:cNvSpPr txBox="1"/>
      </xdr:nvSpPr>
      <xdr:spPr>
        <a:xfrm>
          <a:off x="22199600" y="1463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55245</xdr:rowOff>
    </xdr:from>
    <xdr:to xmlns:xdr="http://schemas.openxmlformats.org/drawingml/2006/spreadsheetDrawing">
      <xdr:col>116</xdr:col>
      <xdr:colOff>152400</xdr:colOff>
      <xdr:row>85</xdr:row>
      <xdr:rowOff>55245</xdr:rowOff>
    </xdr:to>
    <xdr:cxnSp macro="">
      <xdr:nvCxnSpPr>
        <xdr:cNvPr id="803" name="直線コネクタ 802"/>
        <xdr:cNvCxnSpPr/>
      </xdr:nvCxnSpPr>
      <xdr:spPr>
        <a:xfrm>
          <a:off x="22072600" y="1462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127635</xdr:rowOff>
    </xdr:from>
    <xdr:ext cx="469900" cy="259080"/>
    <xdr:sp macro="" textlink="">
      <xdr:nvSpPr>
        <xdr:cNvPr id="804" name="【消防施設】&#10;一人当たり面積最大値テキスト"/>
        <xdr:cNvSpPr txBox="1"/>
      </xdr:nvSpPr>
      <xdr:spPr>
        <a:xfrm>
          <a:off x="22199600" y="13157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9525</xdr:rowOff>
    </xdr:from>
    <xdr:to xmlns:xdr="http://schemas.openxmlformats.org/drawingml/2006/spreadsheetDrawing">
      <xdr:col>116</xdr:col>
      <xdr:colOff>152400</xdr:colOff>
      <xdr:row>78</xdr:row>
      <xdr:rowOff>9525</xdr:rowOff>
    </xdr:to>
    <xdr:cxnSp macro="">
      <xdr:nvCxnSpPr>
        <xdr:cNvPr id="805" name="直線コネクタ 804"/>
        <xdr:cNvCxnSpPr/>
      </xdr:nvCxnSpPr>
      <xdr:spPr>
        <a:xfrm>
          <a:off x="22072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52070</xdr:rowOff>
    </xdr:from>
    <xdr:ext cx="469900" cy="253365"/>
    <xdr:sp macro="" textlink="">
      <xdr:nvSpPr>
        <xdr:cNvPr id="806" name="【消防施設】&#10;一人当たり面積平均値テキスト"/>
        <xdr:cNvSpPr txBox="1"/>
      </xdr:nvSpPr>
      <xdr:spPr>
        <a:xfrm>
          <a:off x="22199600" y="141109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73025</xdr:rowOff>
    </xdr:from>
    <xdr:to xmlns:xdr="http://schemas.openxmlformats.org/drawingml/2006/spreadsheetDrawing">
      <xdr:col>116</xdr:col>
      <xdr:colOff>114300</xdr:colOff>
      <xdr:row>83</xdr:row>
      <xdr:rowOff>3175</xdr:rowOff>
    </xdr:to>
    <xdr:sp macro="" textlink="">
      <xdr:nvSpPr>
        <xdr:cNvPr id="807" name="フローチャート: 判断 806"/>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55880</xdr:rowOff>
    </xdr:from>
    <xdr:to xmlns:xdr="http://schemas.openxmlformats.org/drawingml/2006/spreadsheetDrawing">
      <xdr:col>112</xdr:col>
      <xdr:colOff>38100</xdr:colOff>
      <xdr:row>82</xdr:row>
      <xdr:rowOff>157480</xdr:rowOff>
    </xdr:to>
    <xdr:sp macro="" textlink="">
      <xdr:nvSpPr>
        <xdr:cNvPr id="808" name="フローチャート: 判断 807"/>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38735</xdr:rowOff>
    </xdr:from>
    <xdr:to xmlns:xdr="http://schemas.openxmlformats.org/drawingml/2006/spreadsheetDrawing">
      <xdr:col>107</xdr:col>
      <xdr:colOff>101600</xdr:colOff>
      <xdr:row>82</xdr:row>
      <xdr:rowOff>140335</xdr:rowOff>
    </xdr:to>
    <xdr:sp macro="" textlink="">
      <xdr:nvSpPr>
        <xdr:cNvPr id="809" name="フローチャート: 判断 808"/>
        <xdr:cNvSpPr/>
      </xdr:nvSpPr>
      <xdr:spPr>
        <a:xfrm>
          <a:off x="203835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81</xdr:row>
      <xdr:rowOff>130175</xdr:rowOff>
    </xdr:from>
    <xdr:to xmlns:xdr="http://schemas.openxmlformats.org/drawingml/2006/spreadsheetDrawing">
      <xdr:col>102</xdr:col>
      <xdr:colOff>165100</xdr:colOff>
      <xdr:row>82</xdr:row>
      <xdr:rowOff>60325</xdr:rowOff>
    </xdr:to>
    <xdr:sp macro="" textlink="">
      <xdr:nvSpPr>
        <xdr:cNvPr id="810" name="フローチャート: 判断 809"/>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81</xdr:row>
      <xdr:rowOff>135890</xdr:rowOff>
    </xdr:from>
    <xdr:to xmlns:xdr="http://schemas.openxmlformats.org/drawingml/2006/spreadsheetDrawing">
      <xdr:col>98</xdr:col>
      <xdr:colOff>38100</xdr:colOff>
      <xdr:row>82</xdr:row>
      <xdr:rowOff>66040</xdr:rowOff>
    </xdr:to>
    <xdr:sp macro="" textlink="">
      <xdr:nvSpPr>
        <xdr:cNvPr id="811" name="フローチャート: 判断 810"/>
        <xdr:cNvSpPr/>
      </xdr:nvSpPr>
      <xdr:spPr>
        <a:xfrm>
          <a:off x="186055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2" name="テキスト ボックス 8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3" name="テキスト ボックス 8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4" name="テキスト ボックス 8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5" name="テキスト ボックス 8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6" name="テキスト ボックス 8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78740</xdr:rowOff>
    </xdr:from>
    <xdr:to xmlns:xdr="http://schemas.openxmlformats.org/drawingml/2006/spreadsheetDrawing">
      <xdr:col>116</xdr:col>
      <xdr:colOff>114300</xdr:colOff>
      <xdr:row>81</xdr:row>
      <xdr:rowOff>8890</xdr:rowOff>
    </xdr:to>
    <xdr:sp macro="" textlink="">
      <xdr:nvSpPr>
        <xdr:cNvPr id="817" name="楕円 816"/>
        <xdr:cNvSpPr/>
      </xdr:nvSpPr>
      <xdr:spPr>
        <a:xfrm>
          <a:off x="22110700" y="137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79</xdr:row>
      <xdr:rowOff>101600</xdr:rowOff>
    </xdr:from>
    <xdr:ext cx="469900" cy="259080"/>
    <xdr:sp macro="" textlink="">
      <xdr:nvSpPr>
        <xdr:cNvPr id="818" name="【消防施設】&#10;一人当たり面積該当値テキスト"/>
        <xdr:cNvSpPr txBox="1"/>
      </xdr:nvSpPr>
      <xdr:spPr>
        <a:xfrm>
          <a:off x="22199600" y="1364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80</xdr:row>
      <xdr:rowOff>84455</xdr:rowOff>
    </xdr:from>
    <xdr:to xmlns:xdr="http://schemas.openxmlformats.org/drawingml/2006/spreadsheetDrawing">
      <xdr:col>112</xdr:col>
      <xdr:colOff>38100</xdr:colOff>
      <xdr:row>81</xdr:row>
      <xdr:rowOff>14605</xdr:rowOff>
    </xdr:to>
    <xdr:sp macro="" textlink="">
      <xdr:nvSpPr>
        <xdr:cNvPr id="819" name="楕円 818"/>
        <xdr:cNvSpPr/>
      </xdr:nvSpPr>
      <xdr:spPr>
        <a:xfrm>
          <a:off x="21272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80</xdr:row>
      <xdr:rowOff>129540</xdr:rowOff>
    </xdr:from>
    <xdr:to xmlns:xdr="http://schemas.openxmlformats.org/drawingml/2006/spreadsheetDrawing">
      <xdr:col>116</xdr:col>
      <xdr:colOff>63500</xdr:colOff>
      <xdr:row>80</xdr:row>
      <xdr:rowOff>135255</xdr:rowOff>
    </xdr:to>
    <xdr:cxnSp macro="">
      <xdr:nvCxnSpPr>
        <xdr:cNvPr id="820" name="直線コネクタ 819"/>
        <xdr:cNvCxnSpPr/>
      </xdr:nvCxnSpPr>
      <xdr:spPr>
        <a:xfrm flipV="1">
          <a:off x="21323300" y="138455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80</xdr:row>
      <xdr:rowOff>95885</xdr:rowOff>
    </xdr:from>
    <xdr:to xmlns:xdr="http://schemas.openxmlformats.org/drawingml/2006/spreadsheetDrawing">
      <xdr:col>107</xdr:col>
      <xdr:colOff>101600</xdr:colOff>
      <xdr:row>81</xdr:row>
      <xdr:rowOff>26035</xdr:rowOff>
    </xdr:to>
    <xdr:sp macro="" textlink="">
      <xdr:nvSpPr>
        <xdr:cNvPr id="821" name="楕円 820"/>
        <xdr:cNvSpPr/>
      </xdr:nvSpPr>
      <xdr:spPr>
        <a:xfrm>
          <a:off x="203835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80</xdr:row>
      <xdr:rowOff>135255</xdr:rowOff>
    </xdr:from>
    <xdr:to xmlns:xdr="http://schemas.openxmlformats.org/drawingml/2006/spreadsheetDrawing">
      <xdr:col>111</xdr:col>
      <xdr:colOff>177800</xdr:colOff>
      <xdr:row>80</xdr:row>
      <xdr:rowOff>146685</xdr:rowOff>
    </xdr:to>
    <xdr:cxnSp macro="">
      <xdr:nvCxnSpPr>
        <xdr:cNvPr id="822" name="直線コネクタ 821"/>
        <xdr:cNvCxnSpPr/>
      </xdr:nvCxnSpPr>
      <xdr:spPr>
        <a:xfrm flipV="1">
          <a:off x="20434300" y="138512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80</xdr:row>
      <xdr:rowOff>101600</xdr:rowOff>
    </xdr:from>
    <xdr:to xmlns:xdr="http://schemas.openxmlformats.org/drawingml/2006/spreadsheetDrawing">
      <xdr:col>102</xdr:col>
      <xdr:colOff>165100</xdr:colOff>
      <xdr:row>81</xdr:row>
      <xdr:rowOff>31750</xdr:rowOff>
    </xdr:to>
    <xdr:sp macro="" textlink="">
      <xdr:nvSpPr>
        <xdr:cNvPr id="823" name="楕円 822"/>
        <xdr:cNvSpPr/>
      </xdr:nvSpPr>
      <xdr:spPr>
        <a:xfrm>
          <a:off x="19494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80</xdr:row>
      <xdr:rowOff>146685</xdr:rowOff>
    </xdr:from>
    <xdr:to xmlns:xdr="http://schemas.openxmlformats.org/drawingml/2006/spreadsheetDrawing">
      <xdr:col>107</xdr:col>
      <xdr:colOff>50800</xdr:colOff>
      <xdr:row>80</xdr:row>
      <xdr:rowOff>152400</xdr:rowOff>
    </xdr:to>
    <xdr:cxnSp macro="">
      <xdr:nvCxnSpPr>
        <xdr:cNvPr id="824" name="直線コネクタ 823"/>
        <xdr:cNvCxnSpPr/>
      </xdr:nvCxnSpPr>
      <xdr:spPr>
        <a:xfrm flipV="1">
          <a:off x="19545300" y="138626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124460</xdr:rowOff>
    </xdr:from>
    <xdr:to xmlns:xdr="http://schemas.openxmlformats.org/drawingml/2006/spreadsheetDrawing">
      <xdr:col>98</xdr:col>
      <xdr:colOff>38100</xdr:colOff>
      <xdr:row>81</xdr:row>
      <xdr:rowOff>54610</xdr:rowOff>
    </xdr:to>
    <xdr:sp macro="" textlink="">
      <xdr:nvSpPr>
        <xdr:cNvPr id="825" name="楕円 824"/>
        <xdr:cNvSpPr/>
      </xdr:nvSpPr>
      <xdr:spPr>
        <a:xfrm>
          <a:off x="18605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80</xdr:row>
      <xdr:rowOff>152400</xdr:rowOff>
    </xdr:from>
    <xdr:to xmlns:xdr="http://schemas.openxmlformats.org/drawingml/2006/spreadsheetDrawing">
      <xdr:col>102</xdr:col>
      <xdr:colOff>114300</xdr:colOff>
      <xdr:row>81</xdr:row>
      <xdr:rowOff>3810</xdr:rowOff>
    </xdr:to>
    <xdr:cxnSp macro="">
      <xdr:nvCxnSpPr>
        <xdr:cNvPr id="826" name="直線コネクタ 825"/>
        <xdr:cNvCxnSpPr/>
      </xdr:nvCxnSpPr>
      <xdr:spPr>
        <a:xfrm flipV="1">
          <a:off x="18656300" y="13868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148590</xdr:rowOff>
    </xdr:from>
    <xdr:ext cx="469900" cy="259080"/>
    <xdr:sp macro="" textlink="">
      <xdr:nvSpPr>
        <xdr:cNvPr id="827" name="n_1aveValue【消防施設】&#10;一人当たり面積"/>
        <xdr:cNvSpPr txBox="1"/>
      </xdr:nvSpPr>
      <xdr:spPr>
        <a:xfrm>
          <a:off x="21075650" y="1420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132080</xdr:rowOff>
    </xdr:from>
    <xdr:ext cx="464185" cy="253365"/>
    <xdr:sp macro="" textlink="">
      <xdr:nvSpPr>
        <xdr:cNvPr id="828" name="n_2aveValue【消防施設】&#10;一人当たり面積"/>
        <xdr:cNvSpPr txBox="1"/>
      </xdr:nvSpPr>
      <xdr:spPr>
        <a:xfrm>
          <a:off x="20199350" y="141909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52070</xdr:rowOff>
    </xdr:from>
    <xdr:ext cx="464185" cy="253365"/>
    <xdr:sp macro="" textlink="">
      <xdr:nvSpPr>
        <xdr:cNvPr id="829" name="n_3aveValue【消防施設】&#10;一人当たり面積"/>
        <xdr:cNvSpPr txBox="1"/>
      </xdr:nvSpPr>
      <xdr:spPr>
        <a:xfrm>
          <a:off x="19310350" y="141109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57150</xdr:rowOff>
    </xdr:from>
    <xdr:ext cx="464185" cy="259080"/>
    <xdr:sp macro="" textlink="">
      <xdr:nvSpPr>
        <xdr:cNvPr id="830" name="n_4aveValue【消防施設】&#10;一人当たり面積"/>
        <xdr:cNvSpPr txBox="1"/>
      </xdr:nvSpPr>
      <xdr:spPr>
        <a:xfrm>
          <a:off x="18421350" y="141160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79</xdr:row>
      <xdr:rowOff>31115</xdr:rowOff>
    </xdr:from>
    <xdr:ext cx="469900" cy="253365"/>
    <xdr:sp macro="" textlink="">
      <xdr:nvSpPr>
        <xdr:cNvPr id="831" name="n_1mainValue【消防施設】&#10;一人当たり面積"/>
        <xdr:cNvSpPr txBox="1"/>
      </xdr:nvSpPr>
      <xdr:spPr>
        <a:xfrm>
          <a:off x="21075650" y="135756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79</xdr:row>
      <xdr:rowOff>42545</xdr:rowOff>
    </xdr:from>
    <xdr:ext cx="464185" cy="253365"/>
    <xdr:sp macro="" textlink="">
      <xdr:nvSpPr>
        <xdr:cNvPr id="832" name="n_2mainValue【消防施設】&#10;一人当たり面積"/>
        <xdr:cNvSpPr txBox="1"/>
      </xdr:nvSpPr>
      <xdr:spPr>
        <a:xfrm>
          <a:off x="20199350" y="135870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79</xdr:row>
      <xdr:rowOff>48260</xdr:rowOff>
    </xdr:from>
    <xdr:ext cx="464185" cy="259080"/>
    <xdr:sp macro="" textlink="">
      <xdr:nvSpPr>
        <xdr:cNvPr id="833" name="n_3mainValue【消防施設】&#10;一人当たり面積"/>
        <xdr:cNvSpPr txBox="1"/>
      </xdr:nvSpPr>
      <xdr:spPr>
        <a:xfrm>
          <a:off x="19310350" y="13592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71120</xdr:rowOff>
    </xdr:from>
    <xdr:ext cx="464185" cy="259080"/>
    <xdr:sp macro="" textlink="">
      <xdr:nvSpPr>
        <xdr:cNvPr id="834" name="n_4mainValue【消防施設】&#10;一人当たり面積"/>
        <xdr:cNvSpPr txBox="1"/>
      </xdr:nvSpPr>
      <xdr:spPr>
        <a:xfrm>
          <a:off x="18421350" y="136156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843" name="テキスト ボックス 842"/>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4" name="直線コネクタ 8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645" cy="259080"/>
    <xdr:sp macro="" textlink="">
      <xdr:nvSpPr>
        <xdr:cNvPr id="845" name="テキスト ボックス 844"/>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6" name="直線コネクタ 84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1645" cy="253365"/>
    <xdr:sp macro="" textlink="">
      <xdr:nvSpPr>
        <xdr:cNvPr id="847" name="テキスト ボックス 846"/>
        <xdr:cNvSpPr txBox="1"/>
      </xdr:nvSpPr>
      <xdr:spPr>
        <a:xfrm>
          <a:off x="11978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8" name="直線コネクタ 84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9" name="テキスト ボックス 84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0" name="直線コネクタ 84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3365"/>
    <xdr:sp macro="" textlink="">
      <xdr:nvSpPr>
        <xdr:cNvPr id="851" name="テキスト ボックス 850"/>
        <xdr:cNvSpPr txBox="1"/>
      </xdr:nvSpPr>
      <xdr:spPr>
        <a:xfrm>
          <a:off x="12042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2" name="直線コネクタ 85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3" name="テキスト ボックス 85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4" name="直線コネクタ 85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5" name="テキスト ボックス 85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6" name="直線コネクタ 85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3375" cy="253365"/>
    <xdr:sp macro="" textlink="">
      <xdr:nvSpPr>
        <xdr:cNvPr id="857" name="テキスト ボックス 856"/>
        <xdr:cNvSpPr txBox="1"/>
      </xdr:nvSpPr>
      <xdr:spPr>
        <a:xfrm>
          <a:off x="12106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8" name="直線コネクタ 8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136525</xdr:rowOff>
    </xdr:from>
    <xdr:to xmlns:xdr="http://schemas.openxmlformats.org/drawingml/2006/spreadsheetDrawing">
      <xdr:col>85</xdr:col>
      <xdr:colOff>126365</xdr:colOff>
      <xdr:row>109</xdr:row>
      <xdr:rowOff>33655</xdr:rowOff>
    </xdr:to>
    <xdr:cxnSp macro="">
      <xdr:nvCxnSpPr>
        <xdr:cNvPr id="860" name="直線コネクタ 859"/>
        <xdr:cNvCxnSpPr/>
      </xdr:nvCxnSpPr>
      <xdr:spPr>
        <a:xfrm flipV="1">
          <a:off x="16318865" y="1728152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37465</xdr:rowOff>
    </xdr:from>
    <xdr:ext cx="405130" cy="259080"/>
    <xdr:sp macro="" textlink="">
      <xdr:nvSpPr>
        <xdr:cNvPr id="861" name="【庁舎】&#10;有形固定資産減価償却率最小値テキスト"/>
        <xdr:cNvSpPr txBox="1"/>
      </xdr:nvSpPr>
      <xdr:spPr>
        <a:xfrm>
          <a:off x="1635760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33655</xdr:rowOff>
    </xdr:from>
    <xdr:to xmlns:xdr="http://schemas.openxmlformats.org/drawingml/2006/spreadsheetDrawing">
      <xdr:col>86</xdr:col>
      <xdr:colOff>25400</xdr:colOff>
      <xdr:row>109</xdr:row>
      <xdr:rowOff>33655</xdr:rowOff>
    </xdr:to>
    <xdr:cxnSp macro="">
      <xdr:nvCxnSpPr>
        <xdr:cNvPr id="862" name="直線コネクタ 861"/>
        <xdr:cNvCxnSpPr/>
      </xdr:nvCxnSpPr>
      <xdr:spPr>
        <a:xfrm>
          <a:off x="16230600" y="1872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83185</xdr:rowOff>
    </xdr:from>
    <xdr:ext cx="405130" cy="259080"/>
    <xdr:sp macro="" textlink="">
      <xdr:nvSpPr>
        <xdr:cNvPr id="863" name="【庁舎】&#10;有形固定資産減価償却率最大値テキスト"/>
        <xdr:cNvSpPr txBox="1"/>
      </xdr:nvSpPr>
      <xdr:spPr>
        <a:xfrm>
          <a:off x="16357600" y="1705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136525</xdr:rowOff>
    </xdr:from>
    <xdr:to xmlns:xdr="http://schemas.openxmlformats.org/drawingml/2006/spreadsheetDrawing">
      <xdr:col>86</xdr:col>
      <xdr:colOff>25400</xdr:colOff>
      <xdr:row>100</xdr:row>
      <xdr:rowOff>136525</xdr:rowOff>
    </xdr:to>
    <xdr:cxnSp macro="">
      <xdr:nvCxnSpPr>
        <xdr:cNvPr id="864" name="直線コネクタ 863"/>
        <xdr:cNvCxnSpPr/>
      </xdr:nvCxnSpPr>
      <xdr:spPr>
        <a:xfrm>
          <a:off x="16230600" y="1728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163830</xdr:rowOff>
    </xdr:from>
    <xdr:ext cx="405130" cy="259080"/>
    <xdr:sp macro="" textlink="">
      <xdr:nvSpPr>
        <xdr:cNvPr id="865" name="【庁舎】&#10;有形固定資産減価償却率平均値テキスト"/>
        <xdr:cNvSpPr txBox="1"/>
      </xdr:nvSpPr>
      <xdr:spPr>
        <a:xfrm>
          <a:off x="16357600" y="17823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13970</xdr:rowOff>
    </xdr:from>
    <xdr:to xmlns:xdr="http://schemas.openxmlformats.org/drawingml/2006/spreadsheetDrawing">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17780</xdr:rowOff>
    </xdr:from>
    <xdr:to xmlns:xdr="http://schemas.openxmlformats.org/drawingml/2006/spreadsheetDrawing">
      <xdr:col>81</xdr:col>
      <xdr:colOff>101600</xdr:colOff>
      <xdr:row>104</xdr:row>
      <xdr:rowOff>118745</xdr:rowOff>
    </xdr:to>
    <xdr:sp macro="" textlink="">
      <xdr:nvSpPr>
        <xdr:cNvPr id="867" name="フローチャート: 判断 866"/>
        <xdr:cNvSpPr/>
      </xdr:nvSpPr>
      <xdr:spPr>
        <a:xfrm>
          <a:off x="154305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868" name="フローチャート: 判断 867"/>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143510</xdr:rowOff>
    </xdr:from>
    <xdr:to xmlns:xdr="http://schemas.openxmlformats.org/drawingml/2006/spreadsheetDrawing">
      <xdr:col>72</xdr:col>
      <xdr:colOff>38100</xdr:colOff>
      <xdr:row>104</xdr:row>
      <xdr:rowOff>73025</xdr:rowOff>
    </xdr:to>
    <xdr:sp macro="" textlink="">
      <xdr:nvSpPr>
        <xdr:cNvPr id="869" name="フローチャート: 判断 868"/>
        <xdr:cNvSpPr/>
      </xdr:nvSpPr>
      <xdr:spPr>
        <a:xfrm>
          <a:off x="13652500" y="1780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123190</xdr:rowOff>
    </xdr:from>
    <xdr:to xmlns:xdr="http://schemas.openxmlformats.org/drawingml/2006/spreadsheetDrawing">
      <xdr:col>67</xdr:col>
      <xdr:colOff>101600</xdr:colOff>
      <xdr:row>104</xdr:row>
      <xdr:rowOff>53340</xdr:rowOff>
    </xdr:to>
    <xdr:sp macro="" textlink="">
      <xdr:nvSpPr>
        <xdr:cNvPr id="870" name="フローチャート: 判断 869"/>
        <xdr:cNvSpPr/>
      </xdr:nvSpPr>
      <xdr:spPr>
        <a:xfrm>
          <a:off x="12763500" y="177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1" name="テキスト ボックス 8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2" name="テキスト ボックス 8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3" name="テキスト ボックス 8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4" name="テキスト ボックス 8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5" name="テキスト ボックス 8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166370</xdr:rowOff>
    </xdr:from>
    <xdr:to xmlns:xdr="http://schemas.openxmlformats.org/drawingml/2006/spreadsheetDrawing">
      <xdr:col>85</xdr:col>
      <xdr:colOff>177800</xdr:colOff>
      <xdr:row>102</xdr:row>
      <xdr:rowOff>95885</xdr:rowOff>
    </xdr:to>
    <xdr:sp macro="" textlink="">
      <xdr:nvSpPr>
        <xdr:cNvPr id="876" name="楕円 875"/>
        <xdr:cNvSpPr/>
      </xdr:nvSpPr>
      <xdr:spPr>
        <a:xfrm>
          <a:off x="16268700" y="1748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17780</xdr:rowOff>
    </xdr:from>
    <xdr:ext cx="405130" cy="253365"/>
    <xdr:sp macro="" textlink="">
      <xdr:nvSpPr>
        <xdr:cNvPr id="877" name="【庁舎】&#10;有形固定資産減価償却率該当値テキスト"/>
        <xdr:cNvSpPr txBox="1"/>
      </xdr:nvSpPr>
      <xdr:spPr>
        <a:xfrm>
          <a:off x="16357600" y="173342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134620</xdr:rowOff>
    </xdr:from>
    <xdr:to xmlns:xdr="http://schemas.openxmlformats.org/drawingml/2006/spreadsheetDrawing">
      <xdr:col>81</xdr:col>
      <xdr:colOff>101600</xdr:colOff>
      <xdr:row>102</xdr:row>
      <xdr:rowOff>64770</xdr:rowOff>
    </xdr:to>
    <xdr:sp macro="" textlink="">
      <xdr:nvSpPr>
        <xdr:cNvPr id="878" name="楕円 877"/>
        <xdr:cNvSpPr/>
      </xdr:nvSpPr>
      <xdr:spPr>
        <a:xfrm>
          <a:off x="15430500" y="17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13970</xdr:rowOff>
    </xdr:from>
    <xdr:to xmlns:xdr="http://schemas.openxmlformats.org/drawingml/2006/spreadsheetDrawing">
      <xdr:col>85</xdr:col>
      <xdr:colOff>127000</xdr:colOff>
      <xdr:row>102</xdr:row>
      <xdr:rowOff>45085</xdr:rowOff>
    </xdr:to>
    <xdr:cxnSp macro="">
      <xdr:nvCxnSpPr>
        <xdr:cNvPr id="879" name="直線コネクタ 878"/>
        <xdr:cNvCxnSpPr/>
      </xdr:nvCxnSpPr>
      <xdr:spPr>
        <a:xfrm>
          <a:off x="15481300" y="1750187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105410</xdr:rowOff>
    </xdr:from>
    <xdr:to xmlns:xdr="http://schemas.openxmlformats.org/drawingml/2006/spreadsheetDrawing">
      <xdr:col>76</xdr:col>
      <xdr:colOff>165100</xdr:colOff>
      <xdr:row>102</xdr:row>
      <xdr:rowOff>35560</xdr:rowOff>
    </xdr:to>
    <xdr:sp macro="" textlink="">
      <xdr:nvSpPr>
        <xdr:cNvPr id="880" name="楕円 879"/>
        <xdr:cNvSpPr/>
      </xdr:nvSpPr>
      <xdr:spPr>
        <a:xfrm>
          <a:off x="145415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156210</xdr:rowOff>
    </xdr:from>
    <xdr:to xmlns:xdr="http://schemas.openxmlformats.org/drawingml/2006/spreadsheetDrawing">
      <xdr:col>81</xdr:col>
      <xdr:colOff>50800</xdr:colOff>
      <xdr:row>102</xdr:row>
      <xdr:rowOff>13970</xdr:rowOff>
    </xdr:to>
    <xdr:cxnSp macro="">
      <xdr:nvCxnSpPr>
        <xdr:cNvPr id="881" name="直線コネクタ 880"/>
        <xdr:cNvCxnSpPr/>
      </xdr:nvCxnSpPr>
      <xdr:spPr>
        <a:xfrm>
          <a:off x="14592300" y="174726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74930</xdr:rowOff>
    </xdr:from>
    <xdr:to xmlns:xdr="http://schemas.openxmlformats.org/drawingml/2006/spreadsheetDrawing">
      <xdr:col>72</xdr:col>
      <xdr:colOff>38100</xdr:colOff>
      <xdr:row>102</xdr:row>
      <xdr:rowOff>4445</xdr:rowOff>
    </xdr:to>
    <xdr:sp macro="" textlink="">
      <xdr:nvSpPr>
        <xdr:cNvPr id="882" name="楕円 881"/>
        <xdr:cNvSpPr/>
      </xdr:nvSpPr>
      <xdr:spPr>
        <a:xfrm>
          <a:off x="13652500" y="1739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125095</xdr:rowOff>
    </xdr:from>
    <xdr:to xmlns:xdr="http://schemas.openxmlformats.org/drawingml/2006/spreadsheetDrawing">
      <xdr:col>76</xdr:col>
      <xdr:colOff>114300</xdr:colOff>
      <xdr:row>101</xdr:row>
      <xdr:rowOff>156210</xdr:rowOff>
    </xdr:to>
    <xdr:cxnSp macro="">
      <xdr:nvCxnSpPr>
        <xdr:cNvPr id="883" name="直線コネクタ 882"/>
        <xdr:cNvCxnSpPr/>
      </xdr:nvCxnSpPr>
      <xdr:spPr>
        <a:xfrm>
          <a:off x="13703300" y="174415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45085</xdr:rowOff>
    </xdr:from>
    <xdr:to xmlns:xdr="http://schemas.openxmlformats.org/drawingml/2006/spreadsheetDrawing">
      <xdr:col>67</xdr:col>
      <xdr:colOff>101600</xdr:colOff>
      <xdr:row>101</xdr:row>
      <xdr:rowOff>146685</xdr:rowOff>
    </xdr:to>
    <xdr:sp macro="" textlink="">
      <xdr:nvSpPr>
        <xdr:cNvPr id="884" name="楕円 883"/>
        <xdr:cNvSpPr/>
      </xdr:nvSpPr>
      <xdr:spPr>
        <a:xfrm>
          <a:off x="12763500" y="173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95885</xdr:rowOff>
    </xdr:from>
    <xdr:to xmlns:xdr="http://schemas.openxmlformats.org/drawingml/2006/spreadsheetDrawing">
      <xdr:col>71</xdr:col>
      <xdr:colOff>177800</xdr:colOff>
      <xdr:row>101</xdr:row>
      <xdr:rowOff>125095</xdr:rowOff>
    </xdr:to>
    <xdr:cxnSp macro="">
      <xdr:nvCxnSpPr>
        <xdr:cNvPr id="885" name="直線コネクタ 884"/>
        <xdr:cNvCxnSpPr/>
      </xdr:nvCxnSpPr>
      <xdr:spPr>
        <a:xfrm>
          <a:off x="12814300" y="174123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109855</xdr:rowOff>
    </xdr:from>
    <xdr:ext cx="405130" cy="253365"/>
    <xdr:sp macro="" textlink="">
      <xdr:nvSpPr>
        <xdr:cNvPr id="886" name="n_1aveValue【庁舎】&#10;有形固定資産減価償却率"/>
        <xdr:cNvSpPr txBox="1"/>
      </xdr:nvSpPr>
      <xdr:spPr>
        <a:xfrm>
          <a:off x="15266035" y="179406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106680</xdr:rowOff>
    </xdr:from>
    <xdr:ext cx="399415" cy="259080"/>
    <xdr:sp macro="" textlink="">
      <xdr:nvSpPr>
        <xdr:cNvPr id="887" name="n_2aveValue【庁舎】&#10;有形固定資産減価償却率"/>
        <xdr:cNvSpPr txBox="1"/>
      </xdr:nvSpPr>
      <xdr:spPr>
        <a:xfrm>
          <a:off x="14389735" y="179374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64135</xdr:rowOff>
    </xdr:from>
    <xdr:ext cx="399415" cy="253365"/>
    <xdr:sp macro="" textlink="">
      <xdr:nvSpPr>
        <xdr:cNvPr id="888" name="n_3aveValue【庁舎】&#10;有形固定資産減価償却率"/>
        <xdr:cNvSpPr txBox="1"/>
      </xdr:nvSpPr>
      <xdr:spPr>
        <a:xfrm>
          <a:off x="13500735" y="178949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44450</xdr:rowOff>
    </xdr:from>
    <xdr:ext cx="399415" cy="259080"/>
    <xdr:sp macro="" textlink="">
      <xdr:nvSpPr>
        <xdr:cNvPr id="889" name="n_4aveValue【庁舎】&#10;有形固定資産減価償却率"/>
        <xdr:cNvSpPr txBox="1"/>
      </xdr:nvSpPr>
      <xdr:spPr>
        <a:xfrm>
          <a:off x="12611735" y="178752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81280</xdr:rowOff>
    </xdr:from>
    <xdr:ext cx="405130" cy="259080"/>
    <xdr:sp macro="" textlink="">
      <xdr:nvSpPr>
        <xdr:cNvPr id="890" name="n_1mainValue【庁舎】&#10;有形固定資産減価償却率"/>
        <xdr:cNvSpPr txBox="1"/>
      </xdr:nvSpPr>
      <xdr:spPr>
        <a:xfrm>
          <a:off x="15266035" y="17226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52070</xdr:rowOff>
    </xdr:from>
    <xdr:ext cx="399415" cy="253365"/>
    <xdr:sp macro="" textlink="">
      <xdr:nvSpPr>
        <xdr:cNvPr id="891" name="n_2mainValue【庁舎】&#10;有形固定資産減価償却率"/>
        <xdr:cNvSpPr txBox="1"/>
      </xdr:nvSpPr>
      <xdr:spPr>
        <a:xfrm>
          <a:off x="14389735" y="171970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20955</xdr:rowOff>
    </xdr:from>
    <xdr:ext cx="399415" cy="253365"/>
    <xdr:sp macro="" textlink="">
      <xdr:nvSpPr>
        <xdr:cNvPr id="892" name="n_3mainValue【庁舎】&#10;有形固定資産減価償却率"/>
        <xdr:cNvSpPr txBox="1"/>
      </xdr:nvSpPr>
      <xdr:spPr>
        <a:xfrm>
          <a:off x="13500735" y="171659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163195</xdr:rowOff>
    </xdr:from>
    <xdr:ext cx="399415" cy="259080"/>
    <xdr:sp macro="" textlink="">
      <xdr:nvSpPr>
        <xdr:cNvPr id="893" name="n_4mainValue【庁舎】&#10;有形固定資産減価償却率"/>
        <xdr:cNvSpPr txBox="1"/>
      </xdr:nvSpPr>
      <xdr:spPr>
        <a:xfrm>
          <a:off x="12611735" y="171367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170" cy="225425"/>
    <xdr:sp macro="" textlink="">
      <xdr:nvSpPr>
        <xdr:cNvPr id="902" name="テキスト ボックス 901"/>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3" name="直線コネクタ 9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1645" cy="259080"/>
    <xdr:sp macro="" textlink="">
      <xdr:nvSpPr>
        <xdr:cNvPr id="904" name="テキスト ボックス 903"/>
        <xdr:cNvSpPr txBox="1"/>
      </xdr:nvSpPr>
      <xdr:spPr>
        <a:xfrm>
          <a:off x="17820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5" name="直線コネクタ 90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1645" cy="253365"/>
    <xdr:sp macro="" textlink="">
      <xdr:nvSpPr>
        <xdr:cNvPr id="906" name="テキスト ボックス 905"/>
        <xdr:cNvSpPr txBox="1"/>
      </xdr:nvSpPr>
      <xdr:spPr>
        <a:xfrm>
          <a:off x="17820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7" name="直線コネクタ 90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1645" cy="259080"/>
    <xdr:sp macro="" textlink="">
      <xdr:nvSpPr>
        <xdr:cNvPr id="908" name="テキスト ボックス 907"/>
        <xdr:cNvSpPr txBox="1"/>
      </xdr:nvSpPr>
      <xdr:spPr>
        <a:xfrm>
          <a:off x="1782064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9" name="直線コネクタ 90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1645" cy="253365"/>
    <xdr:sp macro="" textlink="">
      <xdr:nvSpPr>
        <xdr:cNvPr id="910" name="テキスト ボックス 909"/>
        <xdr:cNvSpPr txBox="1"/>
      </xdr:nvSpPr>
      <xdr:spPr>
        <a:xfrm>
          <a:off x="1782064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1" name="直線コネクタ 91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1645" cy="258445"/>
    <xdr:sp macro="" textlink="">
      <xdr:nvSpPr>
        <xdr:cNvPr id="912" name="テキスト ボックス 911"/>
        <xdr:cNvSpPr txBox="1"/>
      </xdr:nvSpPr>
      <xdr:spPr>
        <a:xfrm>
          <a:off x="1782064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3" name="直線コネクタ 91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1645" cy="259080"/>
    <xdr:sp macro="" textlink="">
      <xdr:nvSpPr>
        <xdr:cNvPr id="914" name="テキスト ボックス 913"/>
        <xdr:cNvSpPr txBox="1"/>
      </xdr:nvSpPr>
      <xdr:spPr>
        <a:xfrm>
          <a:off x="1782064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5" name="直線コネクタ 91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1645" cy="253365"/>
    <xdr:sp macro="" textlink="">
      <xdr:nvSpPr>
        <xdr:cNvPr id="916" name="テキスト ボックス 915"/>
        <xdr:cNvSpPr txBox="1"/>
      </xdr:nvSpPr>
      <xdr:spPr>
        <a:xfrm>
          <a:off x="17820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645" cy="259080"/>
    <xdr:sp macro="" textlink="">
      <xdr:nvSpPr>
        <xdr:cNvPr id="918" name="テキスト ボックス 917"/>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24130</xdr:rowOff>
    </xdr:from>
    <xdr:to xmlns:xdr="http://schemas.openxmlformats.org/drawingml/2006/spreadsheetDrawing">
      <xdr:col>116</xdr:col>
      <xdr:colOff>62865</xdr:colOff>
      <xdr:row>109</xdr:row>
      <xdr:rowOff>32385</xdr:rowOff>
    </xdr:to>
    <xdr:cxnSp macro="">
      <xdr:nvCxnSpPr>
        <xdr:cNvPr id="920" name="直線コネクタ 919"/>
        <xdr:cNvCxnSpPr/>
      </xdr:nvCxnSpPr>
      <xdr:spPr>
        <a:xfrm flipV="1">
          <a:off x="22160865" y="1716913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9900" cy="259080"/>
    <xdr:sp macro="" textlink="">
      <xdr:nvSpPr>
        <xdr:cNvPr id="921" name="【庁舎】&#10;一人当たり面積最小値テキスト"/>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922" name="直線コネクタ 921"/>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142240</xdr:rowOff>
    </xdr:from>
    <xdr:ext cx="469900" cy="259080"/>
    <xdr:sp macro="" textlink="">
      <xdr:nvSpPr>
        <xdr:cNvPr id="923" name="【庁舎】&#10;一人当たり面積最大値テキスト"/>
        <xdr:cNvSpPr txBox="1"/>
      </xdr:nvSpPr>
      <xdr:spPr>
        <a:xfrm>
          <a:off x="22199600" y="1694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24130</xdr:rowOff>
    </xdr:from>
    <xdr:to xmlns:xdr="http://schemas.openxmlformats.org/drawingml/2006/spreadsheetDrawing">
      <xdr:col>116</xdr:col>
      <xdr:colOff>152400</xdr:colOff>
      <xdr:row>100</xdr:row>
      <xdr:rowOff>24130</xdr:rowOff>
    </xdr:to>
    <xdr:cxnSp macro="">
      <xdr:nvCxnSpPr>
        <xdr:cNvPr id="924" name="直線コネクタ 923"/>
        <xdr:cNvCxnSpPr/>
      </xdr:nvCxnSpPr>
      <xdr:spPr>
        <a:xfrm>
          <a:off x="22072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20320</xdr:rowOff>
    </xdr:from>
    <xdr:ext cx="469900" cy="253365"/>
    <xdr:sp macro="" textlink="">
      <xdr:nvSpPr>
        <xdr:cNvPr id="925" name="【庁舎】&#10;一人当たり面積平均値テキスト"/>
        <xdr:cNvSpPr txBox="1"/>
      </xdr:nvSpPr>
      <xdr:spPr>
        <a:xfrm>
          <a:off x="22199600" y="181940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41910</xdr:rowOff>
    </xdr:from>
    <xdr:to xmlns:xdr="http://schemas.openxmlformats.org/drawingml/2006/spreadsheetDrawing">
      <xdr:col>116</xdr:col>
      <xdr:colOff>114300</xdr:colOff>
      <xdr:row>106</xdr:row>
      <xdr:rowOff>143510</xdr:rowOff>
    </xdr:to>
    <xdr:sp macro="" textlink="">
      <xdr:nvSpPr>
        <xdr:cNvPr id="926" name="フローチャート: 判断 925"/>
        <xdr:cNvSpPr/>
      </xdr:nvSpPr>
      <xdr:spPr>
        <a:xfrm>
          <a:off x="221107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74930</xdr:rowOff>
    </xdr:from>
    <xdr:to xmlns:xdr="http://schemas.openxmlformats.org/drawingml/2006/spreadsheetDrawing">
      <xdr:col>112</xdr:col>
      <xdr:colOff>38100</xdr:colOff>
      <xdr:row>107</xdr:row>
      <xdr:rowOff>4445</xdr:rowOff>
    </xdr:to>
    <xdr:sp macro="" textlink="">
      <xdr:nvSpPr>
        <xdr:cNvPr id="927" name="フローチャート: 判断 926"/>
        <xdr:cNvSpPr/>
      </xdr:nvSpPr>
      <xdr:spPr>
        <a:xfrm>
          <a:off x="21272500" y="1824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928" name="フローチャート: 判断 927"/>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99060</xdr:rowOff>
    </xdr:from>
    <xdr:to xmlns:xdr="http://schemas.openxmlformats.org/drawingml/2006/spreadsheetDrawing">
      <xdr:col>102</xdr:col>
      <xdr:colOff>165100</xdr:colOff>
      <xdr:row>106</xdr:row>
      <xdr:rowOff>29210</xdr:rowOff>
    </xdr:to>
    <xdr:sp macro="" textlink="">
      <xdr:nvSpPr>
        <xdr:cNvPr id="929" name="フローチャート: 判断 928"/>
        <xdr:cNvSpPr/>
      </xdr:nvSpPr>
      <xdr:spPr>
        <a:xfrm>
          <a:off x="194945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92075</xdr:rowOff>
    </xdr:from>
    <xdr:to xmlns:xdr="http://schemas.openxmlformats.org/drawingml/2006/spreadsheetDrawing">
      <xdr:col>98</xdr:col>
      <xdr:colOff>38100</xdr:colOff>
      <xdr:row>106</xdr:row>
      <xdr:rowOff>22225</xdr:rowOff>
    </xdr:to>
    <xdr:sp macro="" textlink="">
      <xdr:nvSpPr>
        <xdr:cNvPr id="930" name="フローチャート: 判断 929"/>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3" name="テキスト ボックス 9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168910</xdr:rowOff>
    </xdr:from>
    <xdr:to xmlns:xdr="http://schemas.openxmlformats.org/drawingml/2006/spreadsheetDrawing">
      <xdr:col>116</xdr:col>
      <xdr:colOff>114300</xdr:colOff>
      <xdr:row>103</xdr:row>
      <xdr:rowOff>99060</xdr:rowOff>
    </xdr:to>
    <xdr:sp macro="" textlink="">
      <xdr:nvSpPr>
        <xdr:cNvPr id="936" name="楕円 935"/>
        <xdr:cNvSpPr/>
      </xdr:nvSpPr>
      <xdr:spPr>
        <a:xfrm>
          <a:off x="22110700" y="176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20320</xdr:rowOff>
    </xdr:from>
    <xdr:ext cx="469900" cy="253365"/>
    <xdr:sp macro="" textlink="">
      <xdr:nvSpPr>
        <xdr:cNvPr id="937" name="【庁舎】&#10;一人当たり面積該当値テキスト"/>
        <xdr:cNvSpPr txBox="1"/>
      </xdr:nvSpPr>
      <xdr:spPr>
        <a:xfrm>
          <a:off x="22199600" y="17508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17780</xdr:rowOff>
    </xdr:from>
    <xdr:to xmlns:xdr="http://schemas.openxmlformats.org/drawingml/2006/spreadsheetDrawing">
      <xdr:col>112</xdr:col>
      <xdr:colOff>38100</xdr:colOff>
      <xdr:row>103</xdr:row>
      <xdr:rowOff>118745</xdr:rowOff>
    </xdr:to>
    <xdr:sp macro="" textlink="">
      <xdr:nvSpPr>
        <xdr:cNvPr id="938" name="楕円 937"/>
        <xdr:cNvSpPr/>
      </xdr:nvSpPr>
      <xdr:spPr>
        <a:xfrm>
          <a:off x="21272500" y="1767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48260</xdr:rowOff>
    </xdr:from>
    <xdr:to xmlns:xdr="http://schemas.openxmlformats.org/drawingml/2006/spreadsheetDrawing">
      <xdr:col>116</xdr:col>
      <xdr:colOff>63500</xdr:colOff>
      <xdr:row>103</xdr:row>
      <xdr:rowOff>67945</xdr:rowOff>
    </xdr:to>
    <xdr:cxnSp macro="">
      <xdr:nvCxnSpPr>
        <xdr:cNvPr id="939" name="直線コネクタ 938"/>
        <xdr:cNvCxnSpPr/>
      </xdr:nvCxnSpPr>
      <xdr:spPr>
        <a:xfrm flipV="1">
          <a:off x="21323300" y="1770761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33655</xdr:rowOff>
    </xdr:from>
    <xdr:to xmlns:xdr="http://schemas.openxmlformats.org/drawingml/2006/spreadsheetDrawing">
      <xdr:col>107</xdr:col>
      <xdr:colOff>101600</xdr:colOff>
      <xdr:row>103</xdr:row>
      <xdr:rowOff>135255</xdr:rowOff>
    </xdr:to>
    <xdr:sp macro="" textlink="">
      <xdr:nvSpPr>
        <xdr:cNvPr id="940" name="楕円 939"/>
        <xdr:cNvSpPr/>
      </xdr:nvSpPr>
      <xdr:spPr>
        <a:xfrm>
          <a:off x="20383500" y="176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67945</xdr:rowOff>
    </xdr:from>
    <xdr:to xmlns:xdr="http://schemas.openxmlformats.org/drawingml/2006/spreadsheetDrawing">
      <xdr:col>111</xdr:col>
      <xdr:colOff>177800</xdr:colOff>
      <xdr:row>103</xdr:row>
      <xdr:rowOff>84455</xdr:rowOff>
    </xdr:to>
    <xdr:cxnSp macro="">
      <xdr:nvCxnSpPr>
        <xdr:cNvPr id="941" name="直線コネクタ 940"/>
        <xdr:cNvCxnSpPr/>
      </xdr:nvCxnSpPr>
      <xdr:spPr>
        <a:xfrm flipV="1">
          <a:off x="20434300" y="177272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50165</xdr:rowOff>
    </xdr:from>
    <xdr:to xmlns:xdr="http://schemas.openxmlformats.org/drawingml/2006/spreadsheetDrawing">
      <xdr:col>102</xdr:col>
      <xdr:colOff>165100</xdr:colOff>
      <xdr:row>103</xdr:row>
      <xdr:rowOff>151765</xdr:rowOff>
    </xdr:to>
    <xdr:sp macro="" textlink="">
      <xdr:nvSpPr>
        <xdr:cNvPr id="942" name="楕円 941"/>
        <xdr:cNvSpPr/>
      </xdr:nvSpPr>
      <xdr:spPr>
        <a:xfrm>
          <a:off x="194945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84455</xdr:rowOff>
    </xdr:from>
    <xdr:to xmlns:xdr="http://schemas.openxmlformats.org/drawingml/2006/spreadsheetDrawing">
      <xdr:col>107</xdr:col>
      <xdr:colOff>50800</xdr:colOff>
      <xdr:row>103</xdr:row>
      <xdr:rowOff>100965</xdr:rowOff>
    </xdr:to>
    <xdr:cxnSp macro="">
      <xdr:nvCxnSpPr>
        <xdr:cNvPr id="943" name="直線コネクタ 942"/>
        <xdr:cNvCxnSpPr/>
      </xdr:nvCxnSpPr>
      <xdr:spPr>
        <a:xfrm flipV="1">
          <a:off x="19545300" y="177438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66040</xdr:rowOff>
    </xdr:from>
    <xdr:to xmlns:xdr="http://schemas.openxmlformats.org/drawingml/2006/spreadsheetDrawing">
      <xdr:col>98</xdr:col>
      <xdr:colOff>38100</xdr:colOff>
      <xdr:row>103</xdr:row>
      <xdr:rowOff>167640</xdr:rowOff>
    </xdr:to>
    <xdr:sp macro="" textlink="">
      <xdr:nvSpPr>
        <xdr:cNvPr id="944" name="楕円 943"/>
        <xdr:cNvSpPr/>
      </xdr:nvSpPr>
      <xdr:spPr>
        <a:xfrm>
          <a:off x="18605500" y="177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100965</xdr:rowOff>
    </xdr:from>
    <xdr:to xmlns:xdr="http://schemas.openxmlformats.org/drawingml/2006/spreadsheetDrawing">
      <xdr:col>102</xdr:col>
      <xdr:colOff>114300</xdr:colOff>
      <xdr:row>103</xdr:row>
      <xdr:rowOff>116840</xdr:rowOff>
    </xdr:to>
    <xdr:cxnSp macro="">
      <xdr:nvCxnSpPr>
        <xdr:cNvPr id="945" name="直線コネクタ 944"/>
        <xdr:cNvCxnSpPr/>
      </xdr:nvCxnSpPr>
      <xdr:spPr>
        <a:xfrm flipV="1">
          <a:off x="18656300" y="177603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167005</xdr:rowOff>
    </xdr:from>
    <xdr:ext cx="469900" cy="253365"/>
    <xdr:sp macro="" textlink="">
      <xdr:nvSpPr>
        <xdr:cNvPr id="946" name="n_1aveValue【庁舎】&#10;一人当たり面積"/>
        <xdr:cNvSpPr txBox="1"/>
      </xdr:nvSpPr>
      <xdr:spPr>
        <a:xfrm>
          <a:off x="21075650" y="18340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170180</xdr:rowOff>
    </xdr:from>
    <xdr:ext cx="464185" cy="259080"/>
    <xdr:sp macro="" textlink="">
      <xdr:nvSpPr>
        <xdr:cNvPr id="947" name="n_2aveValue【庁舎】&#10;一人当たり面積"/>
        <xdr:cNvSpPr txBox="1"/>
      </xdr:nvSpPr>
      <xdr:spPr>
        <a:xfrm>
          <a:off x="20199350" y="18343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20320</xdr:rowOff>
    </xdr:from>
    <xdr:ext cx="464185" cy="253365"/>
    <xdr:sp macro="" textlink="">
      <xdr:nvSpPr>
        <xdr:cNvPr id="948" name="n_3aveValue【庁舎】&#10;一人当たり面積"/>
        <xdr:cNvSpPr txBox="1"/>
      </xdr:nvSpPr>
      <xdr:spPr>
        <a:xfrm>
          <a:off x="19310350" y="181940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13335</xdr:rowOff>
    </xdr:from>
    <xdr:ext cx="464185" cy="259080"/>
    <xdr:sp macro="" textlink="">
      <xdr:nvSpPr>
        <xdr:cNvPr id="949" name="n_4aveValue【庁舎】&#10;一人当たり面積"/>
        <xdr:cNvSpPr txBox="1"/>
      </xdr:nvSpPr>
      <xdr:spPr>
        <a:xfrm>
          <a:off x="18421350" y="181870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135255</xdr:rowOff>
    </xdr:from>
    <xdr:ext cx="469900" cy="253365"/>
    <xdr:sp macro="" textlink="">
      <xdr:nvSpPr>
        <xdr:cNvPr id="950" name="n_1mainValue【庁舎】&#10;一人当たり面積"/>
        <xdr:cNvSpPr txBox="1"/>
      </xdr:nvSpPr>
      <xdr:spPr>
        <a:xfrm>
          <a:off x="21075650" y="17451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151765</xdr:rowOff>
    </xdr:from>
    <xdr:ext cx="464185" cy="259080"/>
    <xdr:sp macro="" textlink="">
      <xdr:nvSpPr>
        <xdr:cNvPr id="951" name="n_2mainValue【庁舎】&#10;一人当たり面積"/>
        <xdr:cNvSpPr txBox="1"/>
      </xdr:nvSpPr>
      <xdr:spPr>
        <a:xfrm>
          <a:off x="20199350" y="174682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168275</xdr:rowOff>
    </xdr:from>
    <xdr:ext cx="464185" cy="253365"/>
    <xdr:sp macro="" textlink="">
      <xdr:nvSpPr>
        <xdr:cNvPr id="952" name="n_3mainValue【庁舎】&#10;一人当たり面積"/>
        <xdr:cNvSpPr txBox="1"/>
      </xdr:nvSpPr>
      <xdr:spPr>
        <a:xfrm>
          <a:off x="19310350" y="174847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12700</xdr:rowOff>
    </xdr:from>
    <xdr:ext cx="464185" cy="259080"/>
    <xdr:sp macro="" textlink="">
      <xdr:nvSpPr>
        <xdr:cNvPr id="953" name="n_4mainValue【庁舎】&#10;一人当たり面積"/>
        <xdr:cNvSpPr txBox="1"/>
      </xdr:nvSpPr>
      <xdr:spPr>
        <a:xfrm>
          <a:off x="18421350" y="175006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においては、比較的新しい年代に建設された一般廃棄物処理施設、体育館・プール、消防施設、庁舎及び保健センターは有形固定資産減価償却率が低い水準にあるが、図書館、福祉施設及び市民会館については、類似団体平均、全国平均及び県平均のいずれと比較しても高い水準にある。また、一般廃棄物処理施設、体育館・プール、消防施設、庁舎及び市民会館については、一人当たり面積等が類似団体平均、全国平均及び県平均より高い水準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老朽化した施設については、予防的な修繕や改修による施設計画の維持に務めているが、今後は人口減少等による利用需要の状況を考慮に入れ、規模の最適化や統廃合を進めていく。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平成20年度から財源不足団体となっており、令和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年度の財政力指数は前年度に比べ0.0</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市税については前年度と比較し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急速な高齢化等を背景とした社会保障関連経費の増大などが大きく、財政力指数は低下している。今後も引き続き税の徴収強化等により、歳入確保に努めるとともに定員管理・給与の適正化、実施事業の取捨など歳出の見直しを行い、財政基盤の強化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52070</xdr:rowOff>
    </xdr:from>
    <xdr:to xmlns:xdr="http://schemas.openxmlformats.org/drawingml/2006/spreadsheetDrawing">
      <xdr:col>23</xdr:col>
      <xdr:colOff>133350</xdr:colOff>
      <xdr:row>45</xdr:row>
      <xdr:rowOff>33655</xdr:rowOff>
    </xdr:to>
    <xdr:cxnSp macro="">
      <xdr:nvCxnSpPr>
        <xdr:cNvPr id="64" name="直線コネクタ 63"/>
        <xdr:cNvCxnSpPr/>
      </xdr:nvCxnSpPr>
      <xdr:spPr>
        <a:xfrm flipV="1">
          <a:off x="4953000" y="6395720"/>
          <a:ext cx="0" cy="1353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6350</xdr:rowOff>
    </xdr:from>
    <xdr:ext cx="762000" cy="257810"/>
    <xdr:sp macro="" textlink="">
      <xdr:nvSpPr>
        <xdr:cNvPr id="65" name="財政力最小値テキスト"/>
        <xdr:cNvSpPr txBox="1"/>
      </xdr:nvSpPr>
      <xdr:spPr>
        <a:xfrm>
          <a:off x="5041900" y="7721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33655</xdr:rowOff>
    </xdr:from>
    <xdr:to xmlns:xdr="http://schemas.openxmlformats.org/drawingml/2006/spreadsheetDrawing">
      <xdr:col>24</xdr:col>
      <xdr:colOff>12700</xdr:colOff>
      <xdr:row>45</xdr:row>
      <xdr:rowOff>33655</xdr:rowOff>
    </xdr:to>
    <xdr:cxnSp macro="">
      <xdr:nvCxnSpPr>
        <xdr:cNvPr id="66" name="直線コネクタ 65"/>
        <xdr:cNvCxnSpPr/>
      </xdr:nvCxnSpPr>
      <xdr:spPr>
        <a:xfrm>
          <a:off x="4864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137795</xdr:rowOff>
    </xdr:from>
    <xdr:ext cx="762000" cy="259080"/>
    <xdr:sp macro="" textlink="">
      <xdr:nvSpPr>
        <xdr:cNvPr id="67" name="財政力最大値テキスト"/>
        <xdr:cNvSpPr txBox="1"/>
      </xdr:nvSpPr>
      <xdr:spPr>
        <a:xfrm>
          <a:off x="5041900" y="613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52070</xdr:rowOff>
    </xdr:from>
    <xdr:to xmlns:xdr="http://schemas.openxmlformats.org/drawingml/2006/spreadsheetDrawing">
      <xdr:col>24</xdr:col>
      <xdr:colOff>12700</xdr:colOff>
      <xdr:row>37</xdr:row>
      <xdr:rowOff>52070</xdr:rowOff>
    </xdr:to>
    <xdr:cxnSp macro="">
      <xdr:nvCxnSpPr>
        <xdr:cNvPr id="68" name="直線コネクタ 67"/>
        <xdr:cNvCxnSpPr/>
      </xdr:nvCxnSpPr>
      <xdr:spPr>
        <a:xfrm>
          <a:off x="4864100" y="639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143510</xdr:rowOff>
    </xdr:from>
    <xdr:to xmlns:xdr="http://schemas.openxmlformats.org/drawingml/2006/spreadsheetDrawing">
      <xdr:col>23</xdr:col>
      <xdr:colOff>133350</xdr:colOff>
      <xdr:row>41</xdr:row>
      <xdr:rowOff>156845</xdr:rowOff>
    </xdr:to>
    <xdr:cxnSp macro="">
      <xdr:nvCxnSpPr>
        <xdr:cNvPr id="69" name="直線コネクタ 68"/>
        <xdr:cNvCxnSpPr/>
      </xdr:nvCxnSpPr>
      <xdr:spPr>
        <a:xfrm>
          <a:off x="4114800" y="71729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7810"/>
    <xdr:sp macro="" textlink="">
      <xdr:nvSpPr>
        <xdr:cNvPr id="70" name="財政力平均値テキスト"/>
        <xdr:cNvSpPr txBox="1"/>
      </xdr:nvSpPr>
      <xdr:spPr>
        <a:xfrm>
          <a:off x="5041900" y="71742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102870</xdr:rowOff>
    </xdr:from>
    <xdr:to xmlns:xdr="http://schemas.openxmlformats.org/drawingml/2006/spreadsheetDrawing">
      <xdr:col>19</xdr:col>
      <xdr:colOff>133350</xdr:colOff>
      <xdr:row>41</xdr:row>
      <xdr:rowOff>143510</xdr:rowOff>
    </xdr:to>
    <xdr:cxnSp macro="">
      <xdr:nvCxnSpPr>
        <xdr:cNvPr id="72" name="直線コネクタ 71"/>
        <xdr:cNvCxnSpPr/>
      </xdr:nvCxnSpPr>
      <xdr:spPr>
        <a:xfrm>
          <a:off x="3225800" y="71323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89535</xdr:rowOff>
    </xdr:to>
    <xdr:sp macro="" textlink="">
      <xdr:nvSpPr>
        <xdr:cNvPr id="73" name="フローチャート: 判断 72"/>
        <xdr:cNvSpPr/>
      </xdr:nvSpPr>
      <xdr:spPr>
        <a:xfrm>
          <a:off x="4064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74930</xdr:rowOff>
    </xdr:from>
    <xdr:ext cx="736600" cy="257810"/>
    <xdr:sp macro="" textlink="">
      <xdr:nvSpPr>
        <xdr:cNvPr id="74" name="テキスト ボックス 73"/>
        <xdr:cNvSpPr txBox="1"/>
      </xdr:nvSpPr>
      <xdr:spPr>
        <a:xfrm>
          <a:off x="3733800" y="72758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49530</xdr:rowOff>
    </xdr:from>
    <xdr:to xmlns:xdr="http://schemas.openxmlformats.org/drawingml/2006/spreadsheetDrawing">
      <xdr:col>15</xdr:col>
      <xdr:colOff>82550</xdr:colOff>
      <xdr:row>41</xdr:row>
      <xdr:rowOff>102870</xdr:rowOff>
    </xdr:to>
    <xdr:cxnSp macro="">
      <xdr:nvCxnSpPr>
        <xdr:cNvPr id="75" name="直線コネクタ 74"/>
        <xdr:cNvCxnSpPr/>
      </xdr:nvCxnSpPr>
      <xdr:spPr>
        <a:xfrm>
          <a:off x="2336800" y="7078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77" name="テキスト ボックス 76"/>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36195</xdr:rowOff>
    </xdr:from>
    <xdr:to xmlns:xdr="http://schemas.openxmlformats.org/drawingml/2006/spreadsheetDrawing">
      <xdr:col>11</xdr:col>
      <xdr:colOff>31750</xdr:colOff>
      <xdr:row>41</xdr:row>
      <xdr:rowOff>49530</xdr:rowOff>
    </xdr:to>
    <xdr:cxnSp macro="">
      <xdr:nvCxnSpPr>
        <xdr:cNvPr id="78" name="直線コネクタ 77"/>
        <xdr:cNvCxnSpPr/>
      </xdr:nvCxnSpPr>
      <xdr:spPr>
        <a:xfrm>
          <a:off x="1447800" y="70656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57785</xdr:rowOff>
    </xdr:from>
    <xdr:to xmlns:xdr="http://schemas.openxmlformats.org/drawingml/2006/spreadsheetDrawing">
      <xdr:col>11</xdr:col>
      <xdr:colOff>82550</xdr:colOff>
      <xdr:row>43</xdr:row>
      <xdr:rowOff>159385</xdr:rowOff>
    </xdr:to>
    <xdr:sp macro="" textlink="">
      <xdr:nvSpPr>
        <xdr:cNvPr id="79" name="フローチャート: 判断 78"/>
        <xdr:cNvSpPr/>
      </xdr:nvSpPr>
      <xdr:spPr>
        <a:xfrm>
          <a:off x="2286000" y="743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144145</xdr:rowOff>
    </xdr:from>
    <xdr:ext cx="762000" cy="257810"/>
    <xdr:sp macro="" textlink="">
      <xdr:nvSpPr>
        <xdr:cNvPr id="80" name="テキスト ボックス 79"/>
        <xdr:cNvSpPr txBox="1"/>
      </xdr:nvSpPr>
      <xdr:spPr>
        <a:xfrm>
          <a:off x="1955800" y="7516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71120</xdr:rowOff>
    </xdr:from>
    <xdr:to xmlns:xdr="http://schemas.openxmlformats.org/drawingml/2006/spreadsheetDrawing">
      <xdr:col>7</xdr:col>
      <xdr:colOff>31750</xdr:colOff>
      <xdr:row>44</xdr:row>
      <xdr:rowOff>1270</xdr:rowOff>
    </xdr:to>
    <xdr:sp macro="" textlink="">
      <xdr:nvSpPr>
        <xdr:cNvPr id="81" name="フローチャート: 判断 80"/>
        <xdr:cNvSpPr/>
      </xdr:nvSpPr>
      <xdr:spPr>
        <a:xfrm>
          <a:off x="1397000" y="744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157480</xdr:rowOff>
    </xdr:from>
    <xdr:ext cx="762000" cy="257810"/>
    <xdr:sp macro="" textlink="">
      <xdr:nvSpPr>
        <xdr:cNvPr id="82" name="テキスト ボックス 81"/>
        <xdr:cNvSpPr txBox="1"/>
      </xdr:nvSpPr>
      <xdr:spPr>
        <a:xfrm>
          <a:off x="1066800" y="7529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88" name="楕円 87"/>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122555</xdr:rowOff>
    </xdr:from>
    <xdr:ext cx="762000" cy="257810"/>
    <xdr:sp macro="" textlink="">
      <xdr:nvSpPr>
        <xdr:cNvPr id="89" name="財政力該当値テキスト"/>
        <xdr:cNvSpPr txBox="1"/>
      </xdr:nvSpPr>
      <xdr:spPr>
        <a:xfrm>
          <a:off x="5041900" y="6980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92710</xdr:rowOff>
    </xdr:from>
    <xdr:to xmlns:xdr="http://schemas.openxmlformats.org/drawingml/2006/spreadsheetDrawing">
      <xdr:col>19</xdr:col>
      <xdr:colOff>184150</xdr:colOff>
      <xdr:row>42</xdr:row>
      <xdr:rowOff>22860</xdr:rowOff>
    </xdr:to>
    <xdr:sp macro="" textlink="">
      <xdr:nvSpPr>
        <xdr:cNvPr id="90" name="楕円 89"/>
        <xdr:cNvSpPr/>
      </xdr:nvSpPr>
      <xdr:spPr>
        <a:xfrm>
          <a:off x="4064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33020</xdr:rowOff>
    </xdr:from>
    <xdr:ext cx="736600" cy="259080"/>
    <xdr:sp macro="" textlink="">
      <xdr:nvSpPr>
        <xdr:cNvPr id="91" name="テキスト ボックス 90"/>
        <xdr:cNvSpPr txBox="1"/>
      </xdr:nvSpPr>
      <xdr:spPr>
        <a:xfrm>
          <a:off x="3733800" y="6891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52070</xdr:rowOff>
    </xdr:from>
    <xdr:to xmlns:xdr="http://schemas.openxmlformats.org/drawingml/2006/spreadsheetDrawing">
      <xdr:col>15</xdr:col>
      <xdr:colOff>133350</xdr:colOff>
      <xdr:row>41</xdr:row>
      <xdr:rowOff>153670</xdr:rowOff>
    </xdr:to>
    <xdr:sp macro="" textlink="">
      <xdr:nvSpPr>
        <xdr:cNvPr id="92" name="楕円 91"/>
        <xdr:cNvSpPr/>
      </xdr:nvSpPr>
      <xdr:spPr>
        <a:xfrm>
          <a:off x="3175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163830</xdr:rowOff>
    </xdr:from>
    <xdr:ext cx="762000" cy="259080"/>
    <xdr:sp macro="" textlink="">
      <xdr:nvSpPr>
        <xdr:cNvPr id="93" name="テキスト ボックス 92"/>
        <xdr:cNvSpPr txBox="1"/>
      </xdr:nvSpPr>
      <xdr:spPr>
        <a:xfrm>
          <a:off x="2844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170180</xdr:rowOff>
    </xdr:from>
    <xdr:to xmlns:xdr="http://schemas.openxmlformats.org/drawingml/2006/spreadsheetDrawing">
      <xdr:col>11</xdr:col>
      <xdr:colOff>82550</xdr:colOff>
      <xdr:row>41</xdr:row>
      <xdr:rowOff>100330</xdr:rowOff>
    </xdr:to>
    <xdr:sp macro="" textlink="">
      <xdr:nvSpPr>
        <xdr:cNvPr id="94" name="楕円 93"/>
        <xdr:cNvSpPr/>
      </xdr:nvSpPr>
      <xdr:spPr>
        <a:xfrm>
          <a:off x="2286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110490</xdr:rowOff>
    </xdr:from>
    <xdr:ext cx="762000" cy="257810"/>
    <xdr:sp macro="" textlink="">
      <xdr:nvSpPr>
        <xdr:cNvPr id="95" name="テキスト ボックス 94"/>
        <xdr:cNvSpPr txBox="1"/>
      </xdr:nvSpPr>
      <xdr:spPr>
        <a:xfrm>
          <a:off x="1955800" y="6797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156845</xdr:rowOff>
    </xdr:from>
    <xdr:to xmlns:xdr="http://schemas.openxmlformats.org/drawingml/2006/spreadsheetDrawing">
      <xdr:col>7</xdr:col>
      <xdr:colOff>31750</xdr:colOff>
      <xdr:row>41</xdr:row>
      <xdr:rowOff>86995</xdr:rowOff>
    </xdr:to>
    <xdr:sp macro="" textlink="">
      <xdr:nvSpPr>
        <xdr:cNvPr id="96" name="楕円 95"/>
        <xdr:cNvSpPr/>
      </xdr:nvSpPr>
      <xdr:spPr>
        <a:xfrm>
          <a:off x="1397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97790</xdr:rowOff>
    </xdr:from>
    <xdr:ext cx="762000" cy="257810"/>
    <xdr:sp macro="" textlink="">
      <xdr:nvSpPr>
        <xdr:cNvPr id="97" name="テキスト ボックス 96"/>
        <xdr:cNvSpPr txBox="1"/>
      </xdr:nvSpPr>
      <xdr:spPr>
        <a:xfrm>
          <a:off x="1066800" y="6784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9" name="テキスト ボックス 98"/>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0" name="テキスト ボックス 99"/>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年度の経常収支比率は</a:t>
          </a:r>
          <a:r>
            <a:rPr kumimoji="1" lang="en-US" altLang="ja-JP" sz="900">
              <a:solidFill>
                <a:schemeClr val="dk1"/>
              </a:solidFill>
              <a:effectLst/>
              <a:latin typeface="+mn-lt"/>
              <a:ea typeface="+mn-ea"/>
              <a:cs typeface="+mn-cs"/>
            </a:rPr>
            <a:t>95.8</a:t>
          </a:r>
          <a:r>
            <a:rPr kumimoji="1" lang="ja-JP" altLang="ja-JP" sz="900">
              <a:solidFill>
                <a:schemeClr val="dk1"/>
              </a:solidFill>
              <a:effectLst/>
              <a:latin typeface="+mn-lt"/>
              <a:ea typeface="+mn-ea"/>
              <a:cs typeface="+mn-cs"/>
            </a:rPr>
            <a:t>％と前年度より</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0</a:t>
          </a:r>
          <a:r>
            <a:rPr kumimoji="1" lang="ja-JP" altLang="ja-JP" sz="900">
              <a:solidFill>
                <a:schemeClr val="dk1"/>
              </a:solidFill>
              <a:effectLst/>
              <a:latin typeface="+mn-lt"/>
              <a:ea typeface="+mn-ea"/>
              <a:cs typeface="+mn-cs"/>
            </a:rPr>
            <a:t>％悪化したが、これは</a:t>
          </a:r>
          <a:r>
            <a:rPr kumimoji="1" lang="ja-JP" altLang="en-US" sz="900">
              <a:solidFill>
                <a:schemeClr val="dk1"/>
              </a:solidFill>
              <a:effectLst/>
              <a:latin typeface="+mn-lt"/>
              <a:ea typeface="+mn-ea"/>
              <a:cs typeface="+mn-cs"/>
            </a:rPr>
            <a:t>地方税と普通交付税</a:t>
          </a:r>
          <a:r>
            <a:rPr kumimoji="1" lang="ja-JP" altLang="ja-JP" sz="900">
              <a:solidFill>
                <a:schemeClr val="dk1"/>
              </a:solidFill>
              <a:effectLst/>
              <a:latin typeface="+mn-lt"/>
              <a:ea typeface="+mn-ea"/>
              <a:cs typeface="+mn-cs"/>
            </a:rPr>
            <a:t>が減少したことが影響している。前年度と比較し、歳入面では</a:t>
          </a:r>
          <a:r>
            <a:rPr kumimoji="1" lang="ja-JP" altLang="en-US" sz="900">
              <a:solidFill>
                <a:schemeClr val="dk1"/>
              </a:solidFill>
              <a:effectLst/>
              <a:latin typeface="+mn-lt"/>
              <a:ea typeface="+mn-ea"/>
              <a:cs typeface="+mn-cs"/>
            </a:rPr>
            <a:t>地方税が</a:t>
          </a:r>
          <a:r>
            <a:rPr kumimoji="1" lang="en-US" altLang="ja-JP" sz="900">
              <a:solidFill>
                <a:schemeClr val="dk1"/>
              </a:solidFill>
              <a:effectLst/>
              <a:latin typeface="+mn-lt"/>
              <a:ea typeface="+mn-ea"/>
              <a:cs typeface="+mn-cs"/>
            </a:rPr>
            <a:t>557,489</a:t>
          </a:r>
          <a:r>
            <a:rPr kumimoji="1" lang="ja-JP" altLang="en-US" sz="900">
              <a:solidFill>
                <a:schemeClr val="dk1"/>
              </a:solidFill>
              <a:effectLst/>
              <a:latin typeface="+mn-lt"/>
              <a:ea typeface="+mn-ea"/>
              <a:cs typeface="+mn-cs"/>
            </a:rPr>
            <a:t>千円、</a:t>
          </a:r>
          <a:r>
            <a:rPr kumimoji="1" lang="ja-JP" altLang="ja-JP" sz="900">
              <a:solidFill>
                <a:schemeClr val="dk1"/>
              </a:solidFill>
              <a:effectLst/>
              <a:latin typeface="+mn-lt"/>
              <a:ea typeface="+mn-ea"/>
              <a:cs typeface="+mn-cs"/>
            </a:rPr>
            <a:t>普通交付税</a:t>
          </a:r>
          <a:r>
            <a:rPr kumimoji="1" lang="ja-JP" altLang="en-US"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106,744</a:t>
          </a:r>
          <a:r>
            <a:rPr kumimoji="1" lang="ja-JP" altLang="en-US" sz="900">
              <a:solidFill>
                <a:schemeClr val="dk1"/>
              </a:solidFill>
              <a:effectLst/>
              <a:latin typeface="+mn-lt"/>
              <a:ea typeface="+mn-ea"/>
              <a:cs typeface="+mn-cs"/>
            </a:rPr>
            <a:t>千円のそれぞれ減となっている</a:t>
          </a:r>
          <a:r>
            <a:rPr kumimoji="1" lang="ja-JP" altLang="ja-JP" sz="900">
              <a:solidFill>
                <a:schemeClr val="dk1"/>
              </a:solidFill>
              <a:effectLst/>
              <a:latin typeface="+mn-lt"/>
              <a:ea typeface="+mn-ea"/>
              <a:cs typeface="+mn-cs"/>
            </a:rPr>
            <a:t>。歳出面では</a:t>
          </a:r>
          <a:r>
            <a:rPr kumimoji="1" lang="ja-JP" altLang="en-US" sz="900">
              <a:solidFill>
                <a:schemeClr val="dk1"/>
              </a:solidFill>
              <a:effectLst/>
              <a:latin typeface="+mn-lt"/>
              <a:ea typeface="+mn-ea"/>
              <a:cs typeface="+mn-cs"/>
            </a:rPr>
            <a:t>人件費、公債費、扶助費、物件費、繰出金、</a:t>
          </a:r>
          <a:r>
            <a:rPr kumimoji="1" lang="ja-JP" altLang="ja-JP" sz="900">
              <a:solidFill>
                <a:schemeClr val="dk1"/>
              </a:solidFill>
              <a:effectLst/>
              <a:latin typeface="+mn-lt"/>
              <a:ea typeface="+mn-ea"/>
              <a:cs typeface="+mn-cs"/>
            </a:rPr>
            <a:t>補助費等</a:t>
          </a:r>
          <a:r>
            <a:rPr kumimoji="1" lang="ja-JP" altLang="en-US" sz="900">
              <a:solidFill>
                <a:schemeClr val="dk1"/>
              </a:solidFill>
              <a:effectLst/>
              <a:latin typeface="+mn-lt"/>
              <a:ea typeface="+mn-ea"/>
              <a:cs typeface="+mn-cs"/>
            </a:rPr>
            <a:t>において</a:t>
          </a:r>
          <a:r>
            <a:rPr kumimoji="1" lang="ja-JP" altLang="ja-JP" sz="900">
              <a:solidFill>
                <a:schemeClr val="dk1"/>
              </a:solidFill>
              <a:effectLst/>
              <a:latin typeface="+mn-lt"/>
              <a:ea typeface="+mn-ea"/>
              <a:cs typeface="+mn-cs"/>
            </a:rPr>
            <a:t>増加した。</a:t>
          </a:r>
          <a:endParaRPr lang="ja-JP" altLang="ja-JP" sz="900">
            <a:effectLst/>
          </a:endParaRPr>
        </a:p>
        <a:p>
          <a:r>
            <a:rPr kumimoji="1" lang="ja-JP" altLang="ja-JP" sz="900">
              <a:solidFill>
                <a:schemeClr val="dk1"/>
              </a:solidFill>
              <a:effectLst/>
              <a:latin typeface="+mn-lt"/>
              <a:ea typeface="+mn-ea"/>
              <a:cs typeface="+mn-cs"/>
            </a:rPr>
            <a:t>　歳入</a:t>
          </a:r>
          <a:r>
            <a:rPr kumimoji="1" lang="ja-JP" altLang="en-US" sz="900">
              <a:solidFill>
                <a:schemeClr val="dk1"/>
              </a:solidFill>
              <a:effectLst/>
              <a:latin typeface="+mn-lt"/>
              <a:ea typeface="+mn-ea"/>
              <a:cs typeface="+mn-cs"/>
            </a:rPr>
            <a:t>増減</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主な</a:t>
          </a:r>
          <a:r>
            <a:rPr kumimoji="1" lang="ja-JP" altLang="ja-JP" sz="900">
              <a:solidFill>
                <a:schemeClr val="dk1"/>
              </a:solidFill>
              <a:effectLst/>
              <a:latin typeface="+mn-lt"/>
              <a:ea typeface="+mn-ea"/>
              <a:cs typeface="+mn-cs"/>
            </a:rPr>
            <a:t>要因である交付税は依存財源であり、また法人市民税についても景気の影響を受けやすく、経常一般財源収入</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先行きに不安要素は多い。歳出においても社会保障関係費や人件費</a:t>
          </a:r>
          <a:r>
            <a:rPr kumimoji="1" lang="ja-JP" altLang="en-US" sz="900">
              <a:solidFill>
                <a:schemeClr val="dk1"/>
              </a:solidFill>
              <a:effectLst/>
              <a:latin typeface="+mn-lt"/>
              <a:ea typeface="+mn-ea"/>
              <a:cs typeface="+mn-cs"/>
            </a:rPr>
            <a:t>、物価高騰による物件費などの</a:t>
          </a:r>
          <a:r>
            <a:rPr kumimoji="1" lang="ja-JP" altLang="ja-JP" sz="900">
              <a:solidFill>
                <a:schemeClr val="dk1"/>
              </a:solidFill>
              <a:effectLst/>
              <a:latin typeface="+mn-lt"/>
              <a:ea typeface="+mn-ea"/>
              <a:cs typeface="+mn-cs"/>
            </a:rPr>
            <a:t>経常経費の増加が見込まれることから、行財政改革による経常経費の削減と普通建設事業等の取捨による公債費の抑制に努める必要がある。</a:t>
          </a:r>
          <a:endParaRPr lang="ja-JP" altLang="ja-JP" sz="9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810"/>
    <xdr:sp macro="" textlink="">
      <xdr:nvSpPr>
        <xdr:cNvPr id="121" name="テキスト ボックス 120"/>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810"/>
    <xdr:sp macro="" textlink="">
      <xdr:nvSpPr>
        <xdr:cNvPr id="123" name="テキスト ボックス 122"/>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164465</xdr:rowOff>
    </xdr:from>
    <xdr:to xmlns:xdr="http://schemas.openxmlformats.org/drawingml/2006/spreadsheetDrawing">
      <xdr:col>23</xdr:col>
      <xdr:colOff>133350</xdr:colOff>
      <xdr:row>67</xdr:row>
      <xdr:rowOff>112395</xdr:rowOff>
    </xdr:to>
    <xdr:cxnSp macro="">
      <xdr:nvCxnSpPr>
        <xdr:cNvPr id="127" name="直線コネクタ 126"/>
        <xdr:cNvCxnSpPr/>
      </xdr:nvCxnSpPr>
      <xdr:spPr>
        <a:xfrm flipV="1">
          <a:off x="4953000" y="1028001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84455</xdr:rowOff>
    </xdr:from>
    <xdr:ext cx="762000" cy="259080"/>
    <xdr:sp macro="" textlink="">
      <xdr:nvSpPr>
        <xdr:cNvPr id="128" name="財政構造の弾力性最小値テキスト"/>
        <xdr:cNvSpPr txBox="1"/>
      </xdr:nvSpPr>
      <xdr:spPr>
        <a:xfrm>
          <a:off x="5041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112395</xdr:rowOff>
    </xdr:from>
    <xdr:to xmlns:xdr="http://schemas.openxmlformats.org/drawingml/2006/spreadsheetDrawing">
      <xdr:col>24</xdr:col>
      <xdr:colOff>12700</xdr:colOff>
      <xdr:row>67</xdr:row>
      <xdr:rowOff>112395</xdr:rowOff>
    </xdr:to>
    <xdr:cxnSp macro="">
      <xdr:nvCxnSpPr>
        <xdr:cNvPr id="129" name="直線コネクタ 128"/>
        <xdr:cNvCxnSpPr/>
      </xdr:nvCxnSpPr>
      <xdr:spPr>
        <a:xfrm>
          <a:off x="4864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79375</xdr:rowOff>
    </xdr:from>
    <xdr:ext cx="762000" cy="258445"/>
    <xdr:sp macro="" textlink="">
      <xdr:nvSpPr>
        <xdr:cNvPr id="130" name="財政構造の弾力性最大値テキスト"/>
        <xdr:cNvSpPr txBox="1"/>
      </xdr:nvSpPr>
      <xdr:spPr>
        <a:xfrm>
          <a:off x="5041900" y="10023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164465</xdr:rowOff>
    </xdr:from>
    <xdr:to xmlns:xdr="http://schemas.openxmlformats.org/drawingml/2006/spreadsheetDrawing">
      <xdr:col>24</xdr:col>
      <xdr:colOff>12700</xdr:colOff>
      <xdr:row>59</xdr:row>
      <xdr:rowOff>164465</xdr:rowOff>
    </xdr:to>
    <xdr:cxnSp macro="">
      <xdr:nvCxnSpPr>
        <xdr:cNvPr id="131" name="直線コネクタ 130"/>
        <xdr:cNvCxnSpPr/>
      </xdr:nvCxnSpPr>
      <xdr:spPr>
        <a:xfrm>
          <a:off x="4864100" y="1028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68580</xdr:rowOff>
    </xdr:from>
    <xdr:to xmlns:xdr="http://schemas.openxmlformats.org/drawingml/2006/spreadsheetDrawing">
      <xdr:col>23</xdr:col>
      <xdr:colOff>133350</xdr:colOff>
      <xdr:row>65</xdr:row>
      <xdr:rowOff>117475</xdr:rowOff>
    </xdr:to>
    <xdr:cxnSp macro="">
      <xdr:nvCxnSpPr>
        <xdr:cNvPr id="132" name="直線コネクタ 131"/>
        <xdr:cNvCxnSpPr/>
      </xdr:nvCxnSpPr>
      <xdr:spPr>
        <a:xfrm>
          <a:off x="4114800" y="10698480"/>
          <a:ext cx="838200" cy="563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144145</xdr:rowOff>
    </xdr:from>
    <xdr:ext cx="762000" cy="257810"/>
    <xdr:sp macro="" textlink="">
      <xdr:nvSpPr>
        <xdr:cNvPr id="133" name="財政構造の弾力性平均値テキスト"/>
        <xdr:cNvSpPr txBox="1"/>
      </xdr:nvSpPr>
      <xdr:spPr>
        <a:xfrm>
          <a:off x="5041900" y="1077404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127635</xdr:rowOff>
    </xdr:from>
    <xdr:to xmlns:xdr="http://schemas.openxmlformats.org/drawingml/2006/spreadsheetDrawing">
      <xdr:col>23</xdr:col>
      <xdr:colOff>184150</xdr:colOff>
      <xdr:row>64</xdr:row>
      <xdr:rowOff>57785</xdr:rowOff>
    </xdr:to>
    <xdr:sp macro="" textlink="">
      <xdr:nvSpPr>
        <xdr:cNvPr id="134" name="フローチャート: 判断 133"/>
        <xdr:cNvSpPr/>
      </xdr:nvSpPr>
      <xdr:spPr>
        <a:xfrm>
          <a:off x="4902200" y="10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3810</xdr:rowOff>
    </xdr:from>
    <xdr:to xmlns:xdr="http://schemas.openxmlformats.org/drawingml/2006/spreadsheetDrawing">
      <xdr:col>19</xdr:col>
      <xdr:colOff>133350</xdr:colOff>
      <xdr:row>62</xdr:row>
      <xdr:rowOff>68580</xdr:rowOff>
    </xdr:to>
    <xdr:cxnSp macro="">
      <xdr:nvCxnSpPr>
        <xdr:cNvPr id="135" name="直線コネクタ 134"/>
        <xdr:cNvCxnSpPr/>
      </xdr:nvCxnSpPr>
      <xdr:spPr>
        <a:xfrm>
          <a:off x="3225800" y="10119360"/>
          <a:ext cx="88900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23495</xdr:rowOff>
    </xdr:from>
    <xdr:to xmlns:xdr="http://schemas.openxmlformats.org/drawingml/2006/spreadsheetDrawing">
      <xdr:col>19</xdr:col>
      <xdr:colOff>184150</xdr:colOff>
      <xdr:row>63</xdr:row>
      <xdr:rowOff>125095</xdr:rowOff>
    </xdr:to>
    <xdr:sp macro="" textlink="">
      <xdr:nvSpPr>
        <xdr:cNvPr id="136" name="フローチャート: 判断 135"/>
        <xdr:cNvSpPr/>
      </xdr:nvSpPr>
      <xdr:spPr>
        <a:xfrm>
          <a:off x="4064000" y="1082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109855</xdr:rowOff>
    </xdr:from>
    <xdr:ext cx="736600" cy="257810"/>
    <xdr:sp macro="" textlink="">
      <xdr:nvSpPr>
        <xdr:cNvPr id="137" name="テキスト ボックス 136"/>
        <xdr:cNvSpPr txBox="1"/>
      </xdr:nvSpPr>
      <xdr:spPr>
        <a:xfrm>
          <a:off x="3733800" y="10911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3810</xdr:rowOff>
    </xdr:from>
    <xdr:to xmlns:xdr="http://schemas.openxmlformats.org/drawingml/2006/spreadsheetDrawing">
      <xdr:col>15</xdr:col>
      <xdr:colOff>82550</xdr:colOff>
      <xdr:row>63</xdr:row>
      <xdr:rowOff>162560</xdr:rowOff>
    </xdr:to>
    <xdr:cxnSp macro="">
      <xdr:nvCxnSpPr>
        <xdr:cNvPr id="138" name="直線コネクタ 137"/>
        <xdr:cNvCxnSpPr/>
      </xdr:nvCxnSpPr>
      <xdr:spPr>
        <a:xfrm flipV="1">
          <a:off x="2336800" y="10119360"/>
          <a:ext cx="889000" cy="844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68580</xdr:rowOff>
    </xdr:from>
    <xdr:to xmlns:xdr="http://schemas.openxmlformats.org/drawingml/2006/spreadsheetDrawing">
      <xdr:col>15</xdr:col>
      <xdr:colOff>133350</xdr:colOff>
      <xdr:row>61</xdr:row>
      <xdr:rowOff>170180</xdr:rowOff>
    </xdr:to>
    <xdr:sp macro="" textlink="">
      <xdr:nvSpPr>
        <xdr:cNvPr id="139" name="フローチャート: 判断 138"/>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154940</xdr:rowOff>
    </xdr:from>
    <xdr:ext cx="762000" cy="257810"/>
    <xdr:sp macro="" textlink="">
      <xdr:nvSpPr>
        <xdr:cNvPr id="140" name="テキスト ボックス 139"/>
        <xdr:cNvSpPr txBox="1"/>
      </xdr:nvSpPr>
      <xdr:spPr>
        <a:xfrm>
          <a:off x="2844800" y="10613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122555</xdr:rowOff>
    </xdr:from>
    <xdr:to xmlns:xdr="http://schemas.openxmlformats.org/drawingml/2006/spreadsheetDrawing">
      <xdr:col>11</xdr:col>
      <xdr:colOff>31750</xdr:colOff>
      <xdr:row>63</xdr:row>
      <xdr:rowOff>162560</xdr:rowOff>
    </xdr:to>
    <xdr:cxnSp macro="">
      <xdr:nvCxnSpPr>
        <xdr:cNvPr id="141" name="直線コネクタ 140"/>
        <xdr:cNvCxnSpPr/>
      </xdr:nvCxnSpPr>
      <xdr:spPr>
        <a:xfrm>
          <a:off x="1447800" y="10923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42" name="フローチャート: 判断 141"/>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52070</xdr:rowOff>
    </xdr:from>
    <xdr:ext cx="762000" cy="257810"/>
    <xdr:sp macro="" textlink="">
      <xdr:nvSpPr>
        <xdr:cNvPr id="143" name="テキスト ボックス 142"/>
        <xdr:cNvSpPr txBox="1"/>
      </xdr:nvSpPr>
      <xdr:spPr>
        <a:xfrm>
          <a:off x="1955800" y="10681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168275</xdr:rowOff>
    </xdr:from>
    <xdr:to xmlns:xdr="http://schemas.openxmlformats.org/drawingml/2006/spreadsheetDrawing">
      <xdr:col>7</xdr:col>
      <xdr:colOff>31750</xdr:colOff>
      <xdr:row>64</xdr:row>
      <xdr:rowOff>98425</xdr:rowOff>
    </xdr:to>
    <xdr:sp macro="" textlink="">
      <xdr:nvSpPr>
        <xdr:cNvPr id="144" name="フローチャート: 判断 143"/>
        <xdr:cNvSpPr/>
      </xdr:nvSpPr>
      <xdr:spPr>
        <a:xfrm>
          <a:off x="1397000" y="1096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83185</xdr:rowOff>
    </xdr:from>
    <xdr:ext cx="762000" cy="259080"/>
    <xdr:sp macro="" textlink="">
      <xdr:nvSpPr>
        <xdr:cNvPr id="145" name="テキスト ボックス 144"/>
        <xdr:cNvSpPr txBox="1"/>
      </xdr:nvSpPr>
      <xdr:spPr>
        <a:xfrm>
          <a:off x="1066800" y="1105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6" name="テキスト ボックス 145"/>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7" name="テキスト ボックス 146"/>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8" name="テキスト ボックス 147"/>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9" name="テキスト ボックス 148"/>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0" name="テキスト ボックス 149"/>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66675</xdr:rowOff>
    </xdr:from>
    <xdr:to xmlns:xdr="http://schemas.openxmlformats.org/drawingml/2006/spreadsheetDrawing">
      <xdr:col>23</xdr:col>
      <xdr:colOff>184150</xdr:colOff>
      <xdr:row>65</xdr:row>
      <xdr:rowOff>168275</xdr:rowOff>
    </xdr:to>
    <xdr:sp macro="" textlink="">
      <xdr:nvSpPr>
        <xdr:cNvPr id="151" name="楕円 150"/>
        <xdr:cNvSpPr/>
      </xdr:nvSpPr>
      <xdr:spPr>
        <a:xfrm>
          <a:off x="4902200" y="112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38735</xdr:rowOff>
    </xdr:from>
    <xdr:ext cx="762000" cy="259080"/>
    <xdr:sp macro="" textlink="">
      <xdr:nvSpPr>
        <xdr:cNvPr id="152" name="財政構造の弾力性該当値テキスト"/>
        <xdr:cNvSpPr txBox="1"/>
      </xdr:nvSpPr>
      <xdr:spPr>
        <a:xfrm>
          <a:off x="5041900" y="1118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17780</xdr:rowOff>
    </xdr:from>
    <xdr:to xmlns:xdr="http://schemas.openxmlformats.org/drawingml/2006/spreadsheetDrawing">
      <xdr:col>19</xdr:col>
      <xdr:colOff>184150</xdr:colOff>
      <xdr:row>62</xdr:row>
      <xdr:rowOff>119380</xdr:rowOff>
    </xdr:to>
    <xdr:sp macro="" textlink="">
      <xdr:nvSpPr>
        <xdr:cNvPr id="153" name="楕円 152"/>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129540</xdr:rowOff>
    </xdr:from>
    <xdr:ext cx="736600" cy="259080"/>
    <xdr:sp macro="" textlink="">
      <xdr:nvSpPr>
        <xdr:cNvPr id="154" name="テキスト ボックス 153"/>
        <xdr:cNvSpPr txBox="1"/>
      </xdr:nvSpPr>
      <xdr:spPr>
        <a:xfrm>
          <a:off x="3733800" y="1041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124460</xdr:rowOff>
    </xdr:from>
    <xdr:to xmlns:xdr="http://schemas.openxmlformats.org/drawingml/2006/spreadsheetDrawing">
      <xdr:col>15</xdr:col>
      <xdr:colOff>133350</xdr:colOff>
      <xdr:row>59</xdr:row>
      <xdr:rowOff>54610</xdr:rowOff>
    </xdr:to>
    <xdr:sp macro="" textlink="">
      <xdr:nvSpPr>
        <xdr:cNvPr id="155" name="楕円 154"/>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64770</xdr:rowOff>
    </xdr:from>
    <xdr:ext cx="762000" cy="257810"/>
    <xdr:sp macro="" textlink="">
      <xdr:nvSpPr>
        <xdr:cNvPr id="156" name="テキスト ボックス 155"/>
        <xdr:cNvSpPr txBox="1"/>
      </xdr:nvSpPr>
      <xdr:spPr>
        <a:xfrm>
          <a:off x="2844800" y="9837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57" name="楕円 156"/>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58" name="テキスト ボックス 157"/>
        <xdr:cNvSpPr txBox="1"/>
      </xdr:nvSpPr>
      <xdr:spPr>
        <a:xfrm>
          <a:off x="1955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71755</xdr:rowOff>
    </xdr:from>
    <xdr:to xmlns:xdr="http://schemas.openxmlformats.org/drawingml/2006/spreadsheetDrawing">
      <xdr:col>7</xdr:col>
      <xdr:colOff>31750</xdr:colOff>
      <xdr:row>64</xdr:row>
      <xdr:rowOff>1905</xdr:rowOff>
    </xdr:to>
    <xdr:sp macro="" textlink="">
      <xdr:nvSpPr>
        <xdr:cNvPr id="159" name="楕円 158"/>
        <xdr:cNvSpPr/>
      </xdr:nvSpPr>
      <xdr:spPr>
        <a:xfrm>
          <a:off x="1397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12065</xdr:rowOff>
    </xdr:from>
    <xdr:ext cx="762000" cy="259080"/>
    <xdr:sp macro="" textlink="">
      <xdr:nvSpPr>
        <xdr:cNvPr id="160" name="テキスト ボックス 159"/>
        <xdr:cNvSpPr txBox="1"/>
      </xdr:nvSpPr>
      <xdr:spPr>
        <a:xfrm>
          <a:off x="1066800" y="1064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3" name="テキスト ボックス 162"/>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[187,851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人件費、物件費及び維持管理費の人口1人あたりの決算額は前年度より</a:t>
          </a:r>
          <a:r>
            <a:rPr kumimoji="1" lang="en-US" altLang="ja-JP" sz="900">
              <a:solidFill>
                <a:schemeClr val="dk1"/>
              </a:solidFill>
              <a:effectLst/>
              <a:latin typeface="+mn-lt"/>
              <a:ea typeface="+mn-ea"/>
              <a:cs typeface="+mn-cs"/>
            </a:rPr>
            <a:t>6,506</a:t>
          </a:r>
          <a:r>
            <a:rPr kumimoji="1" lang="ja-JP" altLang="ja-JP" sz="900">
              <a:solidFill>
                <a:schemeClr val="dk1"/>
              </a:solidFill>
              <a:effectLst/>
              <a:latin typeface="+mn-lt"/>
              <a:ea typeface="+mn-ea"/>
              <a:cs typeface="+mn-cs"/>
            </a:rPr>
            <a:t>円増</a:t>
          </a:r>
          <a:r>
            <a:rPr kumimoji="1" lang="ja-JP" altLang="en-US" sz="900">
              <a:solidFill>
                <a:schemeClr val="dk1"/>
              </a:solidFill>
              <a:effectLst/>
              <a:latin typeface="+mn-lt"/>
              <a:ea typeface="+mn-ea"/>
              <a:cs typeface="+mn-cs"/>
            </a:rPr>
            <a:t>で</a:t>
          </a:r>
          <a:r>
            <a:rPr kumimoji="1" lang="ja-JP" altLang="ja-JP" sz="900">
              <a:solidFill>
                <a:schemeClr val="dk1"/>
              </a:solidFill>
              <a:effectLst/>
              <a:latin typeface="+mn-lt"/>
              <a:ea typeface="+mn-ea"/>
              <a:cs typeface="+mn-cs"/>
            </a:rPr>
            <a:t>、全国・県平均と比べ高くなっており、類似団体内の順位も極めて悪い。主な要因として、人件費でごみ収集業務を直営で行っているほか、保育所や学校給食等の民間委託が進んでいないためである。また、合併後の課題でもある類似公共施設の統廃合等については検討を進め、具体的な計画</a:t>
          </a:r>
          <a:r>
            <a:rPr kumimoji="1" lang="ja-JP" altLang="en-US" sz="900">
              <a:solidFill>
                <a:schemeClr val="dk1"/>
              </a:solidFill>
              <a:effectLst/>
              <a:latin typeface="+mn-lt"/>
              <a:ea typeface="+mn-ea"/>
              <a:cs typeface="+mn-cs"/>
            </a:rPr>
            <a:t>の策定には至っているものの、本格的な着手はこれからである。また</a:t>
          </a:r>
          <a:r>
            <a:rPr kumimoji="1" lang="ja-JP" altLang="ja-JP" sz="900">
              <a:solidFill>
                <a:schemeClr val="dk1"/>
              </a:solidFill>
              <a:effectLst/>
              <a:latin typeface="+mn-lt"/>
              <a:ea typeface="+mn-ea"/>
              <a:cs typeface="+mn-cs"/>
            </a:rPr>
            <a:t>既存施設の老朽化による維持コストが増加する見通しである。</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、公共施設等総合管理計画に基づき、全庁的に統廃合を進めていくとともに、民間委託・指定管理者制度導入</a:t>
          </a:r>
          <a:r>
            <a:rPr kumimoji="1" lang="ja-JP" altLang="en-US" sz="900">
              <a:solidFill>
                <a:schemeClr val="dk1"/>
              </a:solidFill>
              <a:effectLst/>
              <a:latin typeface="+mn-lt"/>
              <a:ea typeface="+mn-ea"/>
              <a:cs typeface="+mn-cs"/>
            </a:rPr>
            <a:t>や施設の在り方を模索し</a:t>
          </a:r>
          <a:r>
            <a:rPr kumimoji="1" lang="ja-JP" altLang="ja-JP" sz="900">
              <a:solidFill>
                <a:schemeClr val="dk1"/>
              </a:solidFill>
              <a:effectLst/>
              <a:latin typeface="+mn-lt"/>
              <a:ea typeface="+mn-ea"/>
              <a:cs typeface="+mn-cs"/>
            </a:rPr>
            <a:t>、管理コストの削減を図り、効率的な行政運営に努める必要がある。</a:t>
          </a:r>
          <a:endParaRPr lang="ja-JP" altLang="ja-JP" sz="900">
            <a:effectLst/>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4" name="テキスト ボックス 173"/>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7810"/>
    <xdr:sp macro="" textlink="">
      <xdr:nvSpPr>
        <xdr:cNvPr id="178" name="テキスト ボックス 177"/>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7810"/>
    <xdr:sp macro="" textlink="">
      <xdr:nvSpPr>
        <xdr:cNvPr id="180" name="テキスト ボックス 179"/>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8" name="テキスト ボックス 187"/>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92075</xdr:rowOff>
    </xdr:from>
    <xdr:to xmlns:xdr="http://schemas.openxmlformats.org/drawingml/2006/spreadsheetDrawing">
      <xdr:col>23</xdr:col>
      <xdr:colOff>133350</xdr:colOff>
      <xdr:row>89</xdr:row>
      <xdr:rowOff>122555</xdr:rowOff>
    </xdr:to>
    <xdr:cxnSp macro="">
      <xdr:nvCxnSpPr>
        <xdr:cNvPr id="190" name="直線コネクタ 189"/>
        <xdr:cNvCxnSpPr/>
      </xdr:nvCxnSpPr>
      <xdr:spPr>
        <a:xfrm flipV="1">
          <a:off x="4953000" y="1380807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94615</xdr:rowOff>
    </xdr:from>
    <xdr:ext cx="762000" cy="259080"/>
    <xdr:sp macro="" textlink="">
      <xdr:nvSpPr>
        <xdr:cNvPr id="191" name="人件費・物件費等の状況最小値テキスト"/>
        <xdr:cNvSpPr txBox="1"/>
      </xdr:nvSpPr>
      <xdr:spPr>
        <a:xfrm>
          <a:off x="5041900" y="15353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122555</xdr:rowOff>
    </xdr:from>
    <xdr:to xmlns:xdr="http://schemas.openxmlformats.org/drawingml/2006/spreadsheetDrawing">
      <xdr:col>24</xdr:col>
      <xdr:colOff>12700</xdr:colOff>
      <xdr:row>89</xdr:row>
      <xdr:rowOff>122555</xdr:rowOff>
    </xdr:to>
    <xdr:cxnSp macro="">
      <xdr:nvCxnSpPr>
        <xdr:cNvPr id="192" name="直線コネクタ 191"/>
        <xdr:cNvCxnSpPr/>
      </xdr:nvCxnSpPr>
      <xdr:spPr>
        <a:xfrm>
          <a:off x="4864100" y="1538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6985</xdr:rowOff>
    </xdr:from>
    <xdr:ext cx="762000" cy="257810"/>
    <xdr:sp macro="" textlink="">
      <xdr:nvSpPr>
        <xdr:cNvPr id="193" name="人件費・物件費等の状況最大値テキスト"/>
        <xdr:cNvSpPr txBox="1"/>
      </xdr:nvSpPr>
      <xdr:spPr>
        <a:xfrm>
          <a:off x="5041900" y="13551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92075</xdr:rowOff>
    </xdr:from>
    <xdr:to xmlns:xdr="http://schemas.openxmlformats.org/drawingml/2006/spreadsheetDrawing">
      <xdr:col>24</xdr:col>
      <xdr:colOff>12700</xdr:colOff>
      <xdr:row>80</xdr:row>
      <xdr:rowOff>92075</xdr:rowOff>
    </xdr:to>
    <xdr:cxnSp macro="">
      <xdr:nvCxnSpPr>
        <xdr:cNvPr id="194" name="直線コネクタ 193"/>
        <xdr:cNvCxnSpPr/>
      </xdr:nvCxnSpPr>
      <xdr:spPr>
        <a:xfrm>
          <a:off x="4864100" y="1380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53340</xdr:rowOff>
    </xdr:from>
    <xdr:to xmlns:xdr="http://schemas.openxmlformats.org/drawingml/2006/spreadsheetDrawing">
      <xdr:col>23</xdr:col>
      <xdr:colOff>133350</xdr:colOff>
      <xdr:row>84</xdr:row>
      <xdr:rowOff>105410</xdr:rowOff>
    </xdr:to>
    <xdr:cxnSp macro="">
      <xdr:nvCxnSpPr>
        <xdr:cNvPr id="195" name="直線コネクタ 194"/>
        <xdr:cNvCxnSpPr/>
      </xdr:nvCxnSpPr>
      <xdr:spPr>
        <a:xfrm>
          <a:off x="4114800" y="1445514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109220</xdr:rowOff>
    </xdr:from>
    <xdr:ext cx="762000" cy="257810"/>
    <xdr:sp macro="" textlink="">
      <xdr:nvSpPr>
        <xdr:cNvPr id="196" name="人件費・物件費等の状況平均値テキスト"/>
        <xdr:cNvSpPr txBox="1"/>
      </xdr:nvSpPr>
      <xdr:spPr>
        <a:xfrm>
          <a:off x="5041900" y="139966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92710</xdr:rowOff>
    </xdr:from>
    <xdr:to xmlns:xdr="http://schemas.openxmlformats.org/drawingml/2006/spreadsheetDrawing">
      <xdr:col>23</xdr:col>
      <xdr:colOff>184150</xdr:colOff>
      <xdr:row>83</xdr:row>
      <xdr:rowOff>22860</xdr:rowOff>
    </xdr:to>
    <xdr:sp macro="" textlink="">
      <xdr:nvSpPr>
        <xdr:cNvPr id="197" name="フローチャート: 判断 196"/>
        <xdr:cNvSpPr/>
      </xdr:nvSpPr>
      <xdr:spPr>
        <a:xfrm>
          <a:off x="49022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38100</xdr:rowOff>
    </xdr:from>
    <xdr:to xmlns:xdr="http://schemas.openxmlformats.org/drawingml/2006/spreadsheetDrawing">
      <xdr:col>19</xdr:col>
      <xdr:colOff>133350</xdr:colOff>
      <xdr:row>84</xdr:row>
      <xdr:rowOff>53340</xdr:rowOff>
    </xdr:to>
    <xdr:cxnSp macro="">
      <xdr:nvCxnSpPr>
        <xdr:cNvPr id="198" name="直線コネクタ 197"/>
        <xdr:cNvCxnSpPr/>
      </xdr:nvCxnSpPr>
      <xdr:spPr>
        <a:xfrm>
          <a:off x="3225800" y="144399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95250</xdr:rowOff>
    </xdr:from>
    <xdr:to xmlns:xdr="http://schemas.openxmlformats.org/drawingml/2006/spreadsheetDrawing">
      <xdr:col>19</xdr:col>
      <xdr:colOff>184150</xdr:colOff>
      <xdr:row>83</xdr:row>
      <xdr:rowOff>25400</xdr:rowOff>
    </xdr:to>
    <xdr:sp macro="" textlink="">
      <xdr:nvSpPr>
        <xdr:cNvPr id="199" name="フローチャート: 判断 198"/>
        <xdr:cNvSpPr/>
      </xdr:nvSpPr>
      <xdr:spPr>
        <a:xfrm>
          <a:off x="4064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35560</xdr:rowOff>
    </xdr:from>
    <xdr:ext cx="736600" cy="259080"/>
    <xdr:sp macro="" textlink="">
      <xdr:nvSpPr>
        <xdr:cNvPr id="200" name="テキスト ボックス 199"/>
        <xdr:cNvSpPr txBox="1"/>
      </xdr:nvSpPr>
      <xdr:spPr>
        <a:xfrm>
          <a:off x="3733800" y="13923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152400</xdr:rowOff>
    </xdr:from>
    <xdr:to xmlns:xdr="http://schemas.openxmlformats.org/drawingml/2006/spreadsheetDrawing">
      <xdr:col>15</xdr:col>
      <xdr:colOff>82550</xdr:colOff>
      <xdr:row>84</xdr:row>
      <xdr:rowOff>38100</xdr:rowOff>
    </xdr:to>
    <xdr:cxnSp macro="">
      <xdr:nvCxnSpPr>
        <xdr:cNvPr id="201" name="直線コネクタ 200"/>
        <xdr:cNvCxnSpPr/>
      </xdr:nvCxnSpPr>
      <xdr:spPr>
        <a:xfrm>
          <a:off x="2336800" y="143827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02" name="フローチャート: 判断 201"/>
        <xdr:cNvSpPr/>
      </xdr:nvSpPr>
      <xdr:spPr>
        <a:xfrm>
          <a:off x="3175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165100</xdr:rowOff>
    </xdr:from>
    <xdr:ext cx="762000" cy="259080"/>
    <xdr:sp macro="" textlink="">
      <xdr:nvSpPr>
        <xdr:cNvPr id="203" name="テキスト ボックス 202"/>
        <xdr:cNvSpPr txBox="1"/>
      </xdr:nvSpPr>
      <xdr:spPr>
        <a:xfrm>
          <a:off x="2844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99060</xdr:rowOff>
    </xdr:from>
    <xdr:to xmlns:xdr="http://schemas.openxmlformats.org/drawingml/2006/spreadsheetDrawing">
      <xdr:col>11</xdr:col>
      <xdr:colOff>31750</xdr:colOff>
      <xdr:row>83</xdr:row>
      <xdr:rowOff>152400</xdr:rowOff>
    </xdr:to>
    <xdr:cxnSp macro="">
      <xdr:nvCxnSpPr>
        <xdr:cNvPr id="204" name="直線コネクタ 203"/>
        <xdr:cNvCxnSpPr/>
      </xdr:nvCxnSpPr>
      <xdr:spPr>
        <a:xfrm>
          <a:off x="1447800" y="143294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140970</xdr:rowOff>
    </xdr:from>
    <xdr:to xmlns:xdr="http://schemas.openxmlformats.org/drawingml/2006/spreadsheetDrawing">
      <xdr:col>11</xdr:col>
      <xdr:colOff>82550</xdr:colOff>
      <xdr:row>83</xdr:row>
      <xdr:rowOff>71120</xdr:rowOff>
    </xdr:to>
    <xdr:sp macro="" textlink="">
      <xdr:nvSpPr>
        <xdr:cNvPr id="205" name="フローチャート: 判断 204"/>
        <xdr:cNvSpPr/>
      </xdr:nvSpPr>
      <xdr:spPr>
        <a:xfrm>
          <a:off x="2286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81280</xdr:rowOff>
    </xdr:from>
    <xdr:ext cx="762000" cy="259080"/>
    <xdr:sp macro="" textlink="">
      <xdr:nvSpPr>
        <xdr:cNvPr id="206" name="テキスト ボックス 205"/>
        <xdr:cNvSpPr txBox="1"/>
      </xdr:nvSpPr>
      <xdr:spPr>
        <a:xfrm>
          <a:off x="1955800" y="1396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35560</xdr:rowOff>
    </xdr:from>
    <xdr:to xmlns:xdr="http://schemas.openxmlformats.org/drawingml/2006/spreadsheetDrawing">
      <xdr:col>7</xdr:col>
      <xdr:colOff>31750</xdr:colOff>
      <xdr:row>82</xdr:row>
      <xdr:rowOff>137160</xdr:rowOff>
    </xdr:to>
    <xdr:sp macro="" textlink="">
      <xdr:nvSpPr>
        <xdr:cNvPr id="207" name="フローチャート: 判断 206"/>
        <xdr:cNvSpPr/>
      </xdr:nvSpPr>
      <xdr:spPr>
        <a:xfrm>
          <a:off x="1397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147320</xdr:rowOff>
    </xdr:from>
    <xdr:ext cx="762000" cy="259080"/>
    <xdr:sp macro="" textlink="">
      <xdr:nvSpPr>
        <xdr:cNvPr id="208" name="テキスト ボックス 207"/>
        <xdr:cNvSpPr txBox="1"/>
      </xdr:nvSpPr>
      <xdr:spPr>
        <a:xfrm>
          <a:off x="1066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54610</xdr:rowOff>
    </xdr:from>
    <xdr:to xmlns:xdr="http://schemas.openxmlformats.org/drawingml/2006/spreadsheetDrawing">
      <xdr:col>23</xdr:col>
      <xdr:colOff>184150</xdr:colOff>
      <xdr:row>84</xdr:row>
      <xdr:rowOff>156210</xdr:rowOff>
    </xdr:to>
    <xdr:sp macro="" textlink="">
      <xdr:nvSpPr>
        <xdr:cNvPr id="214" name="楕円 213"/>
        <xdr:cNvSpPr/>
      </xdr:nvSpPr>
      <xdr:spPr>
        <a:xfrm>
          <a:off x="4902200" y="144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26670</xdr:rowOff>
    </xdr:from>
    <xdr:ext cx="762000" cy="259080"/>
    <xdr:sp macro="" textlink="">
      <xdr:nvSpPr>
        <xdr:cNvPr id="215" name="人件費・物件費等の状況該当値テキスト"/>
        <xdr:cNvSpPr txBox="1"/>
      </xdr:nvSpPr>
      <xdr:spPr>
        <a:xfrm>
          <a:off x="5041900" y="1442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2540</xdr:rowOff>
    </xdr:from>
    <xdr:to xmlns:xdr="http://schemas.openxmlformats.org/drawingml/2006/spreadsheetDrawing">
      <xdr:col>19</xdr:col>
      <xdr:colOff>184150</xdr:colOff>
      <xdr:row>84</xdr:row>
      <xdr:rowOff>104140</xdr:rowOff>
    </xdr:to>
    <xdr:sp macro="" textlink="">
      <xdr:nvSpPr>
        <xdr:cNvPr id="216" name="楕円 215"/>
        <xdr:cNvSpPr/>
      </xdr:nvSpPr>
      <xdr:spPr>
        <a:xfrm>
          <a:off x="4064000" y="144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88900</xdr:rowOff>
    </xdr:from>
    <xdr:ext cx="736600" cy="257810"/>
    <xdr:sp macro="" textlink="">
      <xdr:nvSpPr>
        <xdr:cNvPr id="217" name="テキスト ボックス 216"/>
        <xdr:cNvSpPr txBox="1"/>
      </xdr:nvSpPr>
      <xdr:spPr>
        <a:xfrm>
          <a:off x="3733800" y="144907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158750</xdr:rowOff>
    </xdr:from>
    <xdr:to xmlns:xdr="http://schemas.openxmlformats.org/drawingml/2006/spreadsheetDrawing">
      <xdr:col>15</xdr:col>
      <xdr:colOff>133350</xdr:colOff>
      <xdr:row>84</xdr:row>
      <xdr:rowOff>88900</xdr:rowOff>
    </xdr:to>
    <xdr:sp macro="" textlink="">
      <xdr:nvSpPr>
        <xdr:cNvPr id="218" name="楕円 217"/>
        <xdr:cNvSpPr/>
      </xdr:nvSpPr>
      <xdr:spPr>
        <a:xfrm>
          <a:off x="31750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73660</xdr:rowOff>
    </xdr:from>
    <xdr:ext cx="762000" cy="259080"/>
    <xdr:sp macro="" textlink="">
      <xdr:nvSpPr>
        <xdr:cNvPr id="219" name="テキスト ボックス 218"/>
        <xdr:cNvSpPr txBox="1"/>
      </xdr:nvSpPr>
      <xdr:spPr>
        <a:xfrm>
          <a:off x="2844800" y="1447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101600</xdr:rowOff>
    </xdr:from>
    <xdr:to xmlns:xdr="http://schemas.openxmlformats.org/drawingml/2006/spreadsheetDrawing">
      <xdr:col>11</xdr:col>
      <xdr:colOff>82550</xdr:colOff>
      <xdr:row>84</xdr:row>
      <xdr:rowOff>31750</xdr:rowOff>
    </xdr:to>
    <xdr:sp macro="" textlink="">
      <xdr:nvSpPr>
        <xdr:cNvPr id="220" name="楕円 219"/>
        <xdr:cNvSpPr/>
      </xdr:nvSpPr>
      <xdr:spPr>
        <a:xfrm>
          <a:off x="22860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16510</xdr:rowOff>
    </xdr:from>
    <xdr:ext cx="762000" cy="259080"/>
    <xdr:sp macro="" textlink="">
      <xdr:nvSpPr>
        <xdr:cNvPr id="221" name="テキスト ボックス 220"/>
        <xdr:cNvSpPr txBox="1"/>
      </xdr:nvSpPr>
      <xdr:spPr>
        <a:xfrm>
          <a:off x="1955800" y="1441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48260</xdr:rowOff>
    </xdr:from>
    <xdr:to xmlns:xdr="http://schemas.openxmlformats.org/drawingml/2006/spreadsheetDrawing">
      <xdr:col>7</xdr:col>
      <xdr:colOff>31750</xdr:colOff>
      <xdr:row>83</xdr:row>
      <xdr:rowOff>149860</xdr:rowOff>
    </xdr:to>
    <xdr:sp macro="" textlink="">
      <xdr:nvSpPr>
        <xdr:cNvPr id="222" name="楕円 221"/>
        <xdr:cNvSpPr/>
      </xdr:nvSpPr>
      <xdr:spPr>
        <a:xfrm>
          <a:off x="1397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134620</xdr:rowOff>
    </xdr:from>
    <xdr:ext cx="762000" cy="257810"/>
    <xdr:sp macro="" textlink="">
      <xdr:nvSpPr>
        <xdr:cNvPr id="223" name="テキスト ボックス 222"/>
        <xdr:cNvSpPr txBox="1"/>
      </xdr:nvSpPr>
      <xdr:spPr>
        <a:xfrm>
          <a:off x="1066800" y="14364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6" name="テキスト ボックス 225"/>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と比較し０．１ポイント減少となり、全国市平均を下回る状況が続いているが、今後においても国家公務員の給与に関する政策や、人事院勧告等の動向を注視しつつ、給与水準の適正化に努めていく必要があ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810"/>
    <xdr:sp macro="" textlink="">
      <xdr:nvSpPr>
        <xdr:cNvPr id="240" name="テキスト ボックス 239"/>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810"/>
    <xdr:sp macro="" textlink="">
      <xdr:nvSpPr>
        <xdr:cNvPr id="242" name="テキスト ボックス 241"/>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2" name="テキスト ボックス 251"/>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89</xdr:row>
      <xdr:rowOff>139065</xdr:rowOff>
    </xdr:to>
    <xdr:cxnSp macro="">
      <xdr:nvCxnSpPr>
        <xdr:cNvPr id="254" name="直線コネクタ 253"/>
        <xdr:cNvCxnSpPr/>
      </xdr:nvCxnSpPr>
      <xdr:spPr>
        <a:xfrm flipV="1">
          <a:off x="17018000" y="1391539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7810"/>
    <xdr:sp macro="" textlink="">
      <xdr:nvSpPr>
        <xdr:cNvPr id="255" name="給与水準   （国との比較）最小値テキスト"/>
        <xdr:cNvSpPr txBox="1"/>
      </xdr:nvSpPr>
      <xdr:spPr>
        <a:xfrm>
          <a:off x="17106900" y="15370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6" name="直線コネクタ 255"/>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7"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8" name="直線コネクタ 257"/>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85</xdr:row>
      <xdr:rowOff>169545</xdr:rowOff>
    </xdr:to>
    <xdr:cxnSp macro="">
      <xdr:nvCxnSpPr>
        <xdr:cNvPr id="259" name="直線コネクタ 258"/>
        <xdr:cNvCxnSpPr/>
      </xdr:nvCxnSpPr>
      <xdr:spPr>
        <a:xfrm flipV="1">
          <a:off x="16179800" y="147256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160020</xdr:rowOff>
    </xdr:from>
    <xdr:ext cx="762000" cy="259080"/>
    <xdr:sp macro="" textlink="">
      <xdr:nvSpPr>
        <xdr:cNvPr id="260" name="給与水準   （国との比較）平均値テキスト"/>
        <xdr:cNvSpPr txBox="1"/>
      </xdr:nvSpPr>
      <xdr:spPr>
        <a:xfrm>
          <a:off x="17106900" y="14733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16510</xdr:rowOff>
    </xdr:from>
    <xdr:to xmlns:xdr="http://schemas.openxmlformats.org/drawingml/2006/spreadsheetDrawing">
      <xdr:col>81</xdr:col>
      <xdr:colOff>95250</xdr:colOff>
      <xdr:row>86</xdr:row>
      <xdr:rowOff>118110</xdr:rowOff>
    </xdr:to>
    <xdr:sp macro="" textlink="">
      <xdr:nvSpPr>
        <xdr:cNvPr id="261" name="フローチャート: 判断 260"/>
        <xdr:cNvSpPr/>
      </xdr:nvSpPr>
      <xdr:spPr>
        <a:xfrm>
          <a:off x="169672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169545</xdr:rowOff>
    </xdr:from>
    <xdr:to xmlns:xdr="http://schemas.openxmlformats.org/drawingml/2006/spreadsheetDrawing">
      <xdr:col>77</xdr:col>
      <xdr:colOff>44450</xdr:colOff>
      <xdr:row>85</xdr:row>
      <xdr:rowOff>169545</xdr:rowOff>
    </xdr:to>
    <xdr:cxnSp macro="">
      <xdr:nvCxnSpPr>
        <xdr:cNvPr id="262" name="直線コネクタ 261"/>
        <xdr:cNvCxnSpPr/>
      </xdr:nvCxnSpPr>
      <xdr:spPr>
        <a:xfrm>
          <a:off x="15290800" y="1474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64" name="テキスト ボックス 263"/>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169545</xdr:rowOff>
    </xdr:from>
    <xdr:to xmlns:xdr="http://schemas.openxmlformats.org/drawingml/2006/spreadsheetDrawing">
      <xdr:col>72</xdr:col>
      <xdr:colOff>203200</xdr:colOff>
      <xdr:row>86</xdr:row>
      <xdr:rowOff>15240</xdr:rowOff>
    </xdr:to>
    <xdr:cxnSp macro="">
      <xdr:nvCxnSpPr>
        <xdr:cNvPr id="265" name="直線コネクタ 264"/>
        <xdr:cNvCxnSpPr/>
      </xdr:nvCxnSpPr>
      <xdr:spPr>
        <a:xfrm flipV="1">
          <a:off x="14401800" y="147427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169545</xdr:rowOff>
    </xdr:to>
    <xdr:sp macro="" textlink="">
      <xdr:nvSpPr>
        <xdr:cNvPr id="266" name="フローチャート: 判断 265"/>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154940</xdr:rowOff>
    </xdr:from>
    <xdr:ext cx="762000" cy="257810"/>
    <xdr:sp macro="" textlink="">
      <xdr:nvSpPr>
        <xdr:cNvPr id="267" name="テキスト ボックス 266"/>
        <xdr:cNvSpPr txBox="1"/>
      </xdr:nvSpPr>
      <xdr:spPr>
        <a:xfrm>
          <a:off x="14909800" y="14899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15240</xdr:rowOff>
    </xdr:from>
    <xdr:to xmlns:xdr="http://schemas.openxmlformats.org/drawingml/2006/spreadsheetDrawing">
      <xdr:col>68</xdr:col>
      <xdr:colOff>152400</xdr:colOff>
      <xdr:row>86</xdr:row>
      <xdr:rowOff>118745</xdr:rowOff>
    </xdr:to>
    <xdr:cxnSp macro="">
      <xdr:nvCxnSpPr>
        <xdr:cNvPr id="268" name="直線コネクタ 267"/>
        <xdr:cNvCxnSpPr/>
      </xdr:nvCxnSpPr>
      <xdr:spPr>
        <a:xfrm flipV="1">
          <a:off x="13512800" y="1475994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170815</xdr:rowOff>
    </xdr:from>
    <xdr:to xmlns:xdr="http://schemas.openxmlformats.org/drawingml/2006/spreadsheetDrawing">
      <xdr:col>68</xdr:col>
      <xdr:colOff>203200</xdr:colOff>
      <xdr:row>86</xdr:row>
      <xdr:rowOff>100965</xdr:rowOff>
    </xdr:to>
    <xdr:sp macro="" textlink="">
      <xdr:nvSpPr>
        <xdr:cNvPr id="269" name="フローチャート: 判断 268"/>
        <xdr:cNvSpPr/>
      </xdr:nvSpPr>
      <xdr:spPr>
        <a:xfrm>
          <a:off x="14351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86360</xdr:rowOff>
    </xdr:from>
    <xdr:ext cx="762000" cy="257810"/>
    <xdr:sp macro="" textlink="">
      <xdr:nvSpPr>
        <xdr:cNvPr id="270" name="テキスト ボックス 269"/>
        <xdr:cNvSpPr txBox="1"/>
      </xdr:nvSpPr>
      <xdr:spPr>
        <a:xfrm>
          <a:off x="14020800" y="14831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71" name="フローチャート: 判断 270"/>
        <xdr:cNvSpPr/>
      </xdr:nvSpPr>
      <xdr:spPr>
        <a:xfrm>
          <a:off x="13462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76200</xdr:rowOff>
    </xdr:from>
    <xdr:ext cx="762000" cy="257810"/>
    <xdr:sp macro="" textlink="">
      <xdr:nvSpPr>
        <xdr:cNvPr id="272" name="テキスト ボックス 271"/>
        <xdr:cNvSpPr txBox="1"/>
      </xdr:nvSpPr>
      <xdr:spPr>
        <a:xfrm>
          <a:off x="13131800" y="14478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78" name="楕円 277"/>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118110</xdr:rowOff>
    </xdr:from>
    <xdr:ext cx="762000" cy="259080"/>
    <xdr:sp macro="" textlink="">
      <xdr:nvSpPr>
        <xdr:cNvPr id="279" name="給与水準   （国との比較）該当値テキスト"/>
        <xdr:cNvSpPr txBox="1"/>
      </xdr:nvSpPr>
      <xdr:spPr>
        <a:xfrm>
          <a:off x="171069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118745</xdr:rowOff>
    </xdr:from>
    <xdr:to xmlns:xdr="http://schemas.openxmlformats.org/drawingml/2006/spreadsheetDrawing">
      <xdr:col>77</xdr:col>
      <xdr:colOff>95250</xdr:colOff>
      <xdr:row>86</xdr:row>
      <xdr:rowOff>48895</xdr:rowOff>
    </xdr:to>
    <xdr:sp macro="" textlink="">
      <xdr:nvSpPr>
        <xdr:cNvPr id="280" name="楕円 279"/>
        <xdr:cNvSpPr/>
      </xdr:nvSpPr>
      <xdr:spPr>
        <a:xfrm>
          <a:off x="16129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59055</xdr:rowOff>
    </xdr:from>
    <xdr:ext cx="736600" cy="259080"/>
    <xdr:sp macro="" textlink="">
      <xdr:nvSpPr>
        <xdr:cNvPr id="281" name="テキスト ボックス 280"/>
        <xdr:cNvSpPr txBox="1"/>
      </xdr:nvSpPr>
      <xdr:spPr>
        <a:xfrm>
          <a:off x="15798800" y="14460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118745</xdr:rowOff>
    </xdr:from>
    <xdr:to xmlns:xdr="http://schemas.openxmlformats.org/drawingml/2006/spreadsheetDrawing">
      <xdr:col>73</xdr:col>
      <xdr:colOff>44450</xdr:colOff>
      <xdr:row>86</xdr:row>
      <xdr:rowOff>48895</xdr:rowOff>
    </xdr:to>
    <xdr:sp macro="" textlink="">
      <xdr:nvSpPr>
        <xdr:cNvPr id="282" name="楕円 281"/>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59055</xdr:rowOff>
    </xdr:from>
    <xdr:ext cx="762000" cy="259080"/>
    <xdr:sp macro="" textlink="">
      <xdr:nvSpPr>
        <xdr:cNvPr id="283" name="テキスト ボックス 282"/>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135890</xdr:rowOff>
    </xdr:from>
    <xdr:to xmlns:xdr="http://schemas.openxmlformats.org/drawingml/2006/spreadsheetDrawing">
      <xdr:col>68</xdr:col>
      <xdr:colOff>203200</xdr:colOff>
      <xdr:row>86</xdr:row>
      <xdr:rowOff>66040</xdr:rowOff>
    </xdr:to>
    <xdr:sp macro="" textlink="">
      <xdr:nvSpPr>
        <xdr:cNvPr id="284" name="楕円 283"/>
        <xdr:cNvSpPr/>
      </xdr:nvSpPr>
      <xdr:spPr>
        <a:xfrm>
          <a:off x="14351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76200</xdr:rowOff>
    </xdr:from>
    <xdr:ext cx="762000" cy="257810"/>
    <xdr:sp macro="" textlink="">
      <xdr:nvSpPr>
        <xdr:cNvPr id="285" name="テキスト ボックス 284"/>
        <xdr:cNvSpPr txBox="1"/>
      </xdr:nvSpPr>
      <xdr:spPr>
        <a:xfrm>
          <a:off x="14020800" y="14478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67945</xdr:rowOff>
    </xdr:from>
    <xdr:to xmlns:xdr="http://schemas.openxmlformats.org/drawingml/2006/spreadsheetDrawing">
      <xdr:col>64</xdr:col>
      <xdr:colOff>152400</xdr:colOff>
      <xdr:row>86</xdr:row>
      <xdr:rowOff>169545</xdr:rowOff>
    </xdr:to>
    <xdr:sp macro="" textlink="">
      <xdr:nvSpPr>
        <xdr:cNvPr id="286" name="楕円 285"/>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154940</xdr:rowOff>
    </xdr:from>
    <xdr:ext cx="762000" cy="257810"/>
    <xdr:sp macro="" textlink="">
      <xdr:nvSpPr>
        <xdr:cNvPr id="287" name="テキスト ボックス 286"/>
        <xdr:cNvSpPr txBox="1"/>
      </xdr:nvSpPr>
      <xdr:spPr>
        <a:xfrm>
          <a:off x="13131800" y="14899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9" name="テキスト ボックス 288"/>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90" name="テキスト ボックス 289"/>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広大な行政面積を有し、保育所等の公共施設も</a:t>
          </a:r>
          <a:r>
            <a:rPr lang="ja-JP" altLang="en-US" sz="1100">
              <a:solidFill>
                <a:schemeClr val="dk1"/>
              </a:solidFill>
              <a:effectLst/>
              <a:latin typeface="+mn-lt"/>
              <a:ea typeface="+mn-ea"/>
              <a:cs typeface="+mn-cs"/>
            </a:rPr>
            <a:t>多く</a:t>
          </a:r>
          <a:r>
            <a:rPr lang="ja-JP" altLang="ja-JP" sz="1100">
              <a:solidFill>
                <a:schemeClr val="dk1"/>
              </a:solidFill>
              <a:effectLst/>
              <a:latin typeface="+mn-lt"/>
              <a:ea typeface="+mn-ea"/>
              <a:cs typeface="+mn-cs"/>
            </a:rPr>
            <a:t>点在していることから、人口千人当たりの職員数については全国・県平均より高い状況で推移している。令和５年４月１日時点の正規職員数は、前年と比較し△２３人となっているが、今後も住民サービスの維持に配慮しつつ、既存施設の統廃合や業務の民間委託等を積極的に進めるとともに、定年引き上げを踏まえた上での効率的な行政組織の構築及び総人件費を意識した定員管理を行っていくことが重要である。</a:t>
          </a:r>
          <a:endParaRPr lang="ja-JP" altLang="ja-JP" sz="1400">
            <a:solidFill>
              <a:srgbClr val="FF0000"/>
            </a:solidFill>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3" name="テキスト ボックス 302"/>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311" name="テキスト ボックス 310"/>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313" name="テキスト ボックス 312"/>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24130</xdr:rowOff>
    </xdr:from>
    <xdr:to xmlns:xdr="http://schemas.openxmlformats.org/drawingml/2006/spreadsheetDrawing">
      <xdr:col>81</xdr:col>
      <xdr:colOff>44450</xdr:colOff>
      <xdr:row>68</xdr:row>
      <xdr:rowOff>35560</xdr:rowOff>
    </xdr:to>
    <xdr:cxnSp macro="">
      <xdr:nvCxnSpPr>
        <xdr:cNvPr id="317" name="直線コネクタ 316"/>
        <xdr:cNvCxnSpPr/>
      </xdr:nvCxnSpPr>
      <xdr:spPr>
        <a:xfrm flipV="1">
          <a:off x="17018000" y="1013968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7620</xdr:rowOff>
    </xdr:from>
    <xdr:ext cx="762000" cy="257810"/>
    <xdr:sp macro="" textlink="">
      <xdr:nvSpPr>
        <xdr:cNvPr id="318" name="定員管理の状況最小値テキスト"/>
        <xdr:cNvSpPr txBox="1"/>
      </xdr:nvSpPr>
      <xdr:spPr>
        <a:xfrm>
          <a:off x="17106900" y="11666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35560</xdr:rowOff>
    </xdr:from>
    <xdr:to xmlns:xdr="http://schemas.openxmlformats.org/drawingml/2006/spreadsheetDrawing">
      <xdr:col>81</xdr:col>
      <xdr:colOff>133350</xdr:colOff>
      <xdr:row>68</xdr:row>
      <xdr:rowOff>35560</xdr:rowOff>
    </xdr:to>
    <xdr:cxnSp macro="">
      <xdr:nvCxnSpPr>
        <xdr:cNvPr id="319" name="直線コネクタ 318"/>
        <xdr:cNvCxnSpPr/>
      </xdr:nvCxnSpPr>
      <xdr:spPr>
        <a:xfrm>
          <a:off x="16929100" y="1169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110490</xdr:rowOff>
    </xdr:from>
    <xdr:ext cx="762000" cy="257810"/>
    <xdr:sp macro="" textlink="">
      <xdr:nvSpPr>
        <xdr:cNvPr id="320" name="定員管理の状況最大値テキスト"/>
        <xdr:cNvSpPr txBox="1"/>
      </xdr:nvSpPr>
      <xdr:spPr>
        <a:xfrm>
          <a:off x="17106900" y="9883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24130</xdr:rowOff>
    </xdr:from>
    <xdr:to xmlns:xdr="http://schemas.openxmlformats.org/drawingml/2006/spreadsheetDrawing">
      <xdr:col>81</xdr:col>
      <xdr:colOff>133350</xdr:colOff>
      <xdr:row>59</xdr:row>
      <xdr:rowOff>24130</xdr:rowOff>
    </xdr:to>
    <xdr:cxnSp macro="">
      <xdr:nvCxnSpPr>
        <xdr:cNvPr id="321" name="直線コネクタ 320"/>
        <xdr:cNvCxnSpPr/>
      </xdr:nvCxnSpPr>
      <xdr:spPr>
        <a:xfrm>
          <a:off x="16929100" y="1013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110490</xdr:rowOff>
    </xdr:from>
    <xdr:to xmlns:xdr="http://schemas.openxmlformats.org/drawingml/2006/spreadsheetDrawing">
      <xdr:col>81</xdr:col>
      <xdr:colOff>44450</xdr:colOff>
      <xdr:row>66</xdr:row>
      <xdr:rowOff>139065</xdr:rowOff>
    </xdr:to>
    <xdr:cxnSp macro="">
      <xdr:nvCxnSpPr>
        <xdr:cNvPr id="322" name="直線コネクタ 321"/>
        <xdr:cNvCxnSpPr/>
      </xdr:nvCxnSpPr>
      <xdr:spPr>
        <a:xfrm flipV="1">
          <a:off x="16179800" y="1142619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48260</xdr:rowOff>
    </xdr:from>
    <xdr:ext cx="762000" cy="259080"/>
    <xdr:sp macro="" textlink="">
      <xdr:nvSpPr>
        <xdr:cNvPr id="323" name="定員管理の状況平均値テキスト"/>
        <xdr:cNvSpPr txBox="1"/>
      </xdr:nvSpPr>
      <xdr:spPr>
        <a:xfrm>
          <a:off x="17106900" y="10506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31750</xdr:rowOff>
    </xdr:from>
    <xdr:to xmlns:xdr="http://schemas.openxmlformats.org/drawingml/2006/spreadsheetDrawing">
      <xdr:col>81</xdr:col>
      <xdr:colOff>95250</xdr:colOff>
      <xdr:row>62</xdr:row>
      <xdr:rowOff>133350</xdr:rowOff>
    </xdr:to>
    <xdr:sp macro="" textlink="">
      <xdr:nvSpPr>
        <xdr:cNvPr id="324" name="フローチャート: 判断 323"/>
        <xdr:cNvSpPr/>
      </xdr:nvSpPr>
      <xdr:spPr>
        <a:xfrm>
          <a:off x="169672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139065</xdr:rowOff>
    </xdr:from>
    <xdr:to xmlns:xdr="http://schemas.openxmlformats.org/drawingml/2006/spreadsheetDrawing">
      <xdr:col>77</xdr:col>
      <xdr:colOff>44450</xdr:colOff>
      <xdr:row>66</xdr:row>
      <xdr:rowOff>140970</xdr:rowOff>
    </xdr:to>
    <xdr:cxnSp macro="">
      <xdr:nvCxnSpPr>
        <xdr:cNvPr id="325" name="直線コネクタ 324"/>
        <xdr:cNvCxnSpPr/>
      </xdr:nvCxnSpPr>
      <xdr:spPr>
        <a:xfrm flipV="1">
          <a:off x="15290800" y="11454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29845</xdr:rowOff>
    </xdr:from>
    <xdr:to xmlns:xdr="http://schemas.openxmlformats.org/drawingml/2006/spreadsheetDrawing">
      <xdr:col>77</xdr:col>
      <xdr:colOff>95250</xdr:colOff>
      <xdr:row>62</xdr:row>
      <xdr:rowOff>132080</xdr:rowOff>
    </xdr:to>
    <xdr:sp macro="" textlink="">
      <xdr:nvSpPr>
        <xdr:cNvPr id="326" name="フローチャート: 判断 325"/>
        <xdr:cNvSpPr/>
      </xdr:nvSpPr>
      <xdr:spPr>
        <a:xfrm>
          <a:off x="16129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141605</xdr:rowOff>
    </xdr:from>
    <xdr:ext cx="736600" cy="259080"/>
    <xdr:sp macro="" textlink="">
      <xdr:nvSpPr>
        <xdr:cNvPr id="327" name="テキスト ボックス 326"/>
        <xdr:cNvSpPr txBox="1"/>
      </xdr:nvSpPr>
      <xdr:spPr>
        <a:xfrm>
          <a:off x="15798800" y="10428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109220</xdr:rowOff>
    </xdr:from>
    <xdr:to xmlns:xdr="http://schemas.openxmlformats.org/drawingml/2006/spreadsheetDrawing">
      <xdr:col>72</xdr:col>
      <xdr:colOff>203200</xdr:colOff>
      <xdr:row>66</xdr:row>
      <xdr:rowOff>140970</xdr:rowOff>
    </xdr:to>
    <xdr:cxnSp macro="">
      <xdr:nvCxnSpPr>
        <xdr:cNvPr id="328" name="直線コネクタ 327"/>
        <xdr:cNvCxnSpPr/>
      </xdr:nvCxnSpPr>
      <xdr:spPr>
        <a:xfrm>
          <a:off x="14401800" y="114249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13970</xdr:rowOff>
    </xdr:from>
    <xdr:to xmlns:xdr="http://schemas.openxmlformats.org/drawingml/2006/spreadsheetDrawing">
      <xdr:col>73</xdr:col>
      <xdr:colOff>44450</xdr:colOff>
      <xdr:row>62</xdr:row>
      <xdr:rowOff>115570</xdr:rowOff>
    </xdr:to>
    <xdr:sp macro="" textlink="">
      <xdr:nvSpPr>
        <xdr:cNvPr id="329" name="フローチャート: 判断 328"/>
        <xdr:cNvSpPr/>
      </xdr:nvSpPr>
      <xdr:spPr>
        <a:xfrm>
          <a:off x="152400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125730</xdr:rowOff>
    </xdr:from>
    <xdr:ext cx="762000" cy="259080"/>
    <xdr:sp macro="" textlink="">
      <xdr:nvSpPr>
        <xdr:cNvPr id="330" name="テキスト ボックス 329"/>
        <xdr:cNvSpPr txBox="1"/>
      </xdr:nvSpPr>
      <xdr:spPr>
        <a:xfrm>
          <a:off x="14909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66</xdr:row>
      <xdr:rowOff>109220</xdr:rowOff>
    </xdr:from>
    <xdr:to xmlns:xdr="http://schemas.openxmlformats.org/drawingml/2006/spreadsheetDrawing">
      <xdr:col>68</xdr:col>
      <xdr:colOff>152400</xdr:colOff>
      <xdr:row>66</xdr:row>
      <xdr:rowOff>116840</xdr:rowOff>
    </xdr:to>
    <xdr:cxnSp macro="">
      <xdr:nvCxnSpPr>
        <xdr:cNvPr id="331" name="直線コネクタ 330"/>
        <xdr:cNvCxnSpPr/>
      </xdr:nvCxnSpPr>
      <xdr:spPr>
        <a:xfrm flipV="1">
          <a:off x="13512800" y="11424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154940</xdr:rowOff>
    </xdr:from>
    <xdr:to xmlns:xdr="http://schemas.openxmlformats.org/drawingml/2006/spreadsheetDrawing">
      <xdr:col>68</xdr:col>
      <xdr:colOff>203200</xdr:colOff>
      <xdr:row>63</xdr:row>
      <xdr:rowOff>84455</xdr:rowOff>
    </xdr:to>
    <xdr:sp macro="" textlink="">
      <xdr:nvSpPr>
        <xdr:cNvPr id="332" name="フローチャート: 判断 331"/>
        <xdr:cNvSpPr/>
      </xdr:nvSpPr>
      <xdr:spPr>
        <a:xfrm>
          <a:off x="143510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94615</xdr:rowOff>
    </xdr:from>
    <xdr:ext cx="762000" cy="259080"/>
    <xdr:sp macro="" textlink="">
      <xdr:nvSpPr>
        <xdr:cNvPr id="333" name="テキスト ボックス 332"/>
        <xdr:cNvSpPr txBox="1"/>
      </xdr:nvSpPr>
      <xdr:spPr>
        <a:xfrm>
          <a:off x="14020800" y="1055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162560</xdr:rowOff>
    </xdr:from>
    <xdr:to xmlns:xdr="http://schemas.openxmlformats.org/drawingml/2006/spreadsheetDrawing">
      <xdr:col>64</xdr:col>
      <xdr:colOff>152400</xdr:colOff>
      <xdr:row>63</xdr:row>
      <xdr:rowOff>92710</xdr:rowOff>
    </xdr:to>
    <xdr:sp macro="" textlink="">
      <xdr:nvSpPr>
        <xdr:cNvPr id="334" name="フローチャート: 判断 333"/>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102870</xdr:rowOff>
    </xdr:from>
    <xdr:ext cx="762000" cy="259080"/>
    <xdr:sp macro="" textlink="">
      <xdr:nvSpPr>
        <xdr:cNvPr id="335" name="テキスト ボックス 334"/>
        <xdr:cNvSpPr txBox="1"/>
      </xdr:nvSpPr>
      <xdr:spPr>
        <a:xfrm>
          <a:off x="13131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6" name="テキスト ボックス 335"/>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7" name="テキスト ボックス 336"/>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8" name="テキスト ボックス 337"/>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9" name="テキスト ボックス 338"/>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0" name="テキスト ボックス 339"/>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59690</xdr:rowOff>
    </xdr:from>
    <xdr:to xmlns:xdr="http://schemas.openxmlformats.org/drawingml/2006/spreadsheetDrawing">
      <xdr:col>81</xdr:col>
      <xdr:colOff>95250</xdr:colOff>
      <xdr:row>66</xdr:row>
      <xdr:rowOff>161290</xdr:rowOff>
    </xdr:to>
    <xdr:sp macro="" textlink="">
      <xdr:nvSpPr>
        <xdr:cNvPr id="341" name="楕円 340"/>
        <xdr:cNvSpPr/>
      </xdr:nvSpPr>
      <xdr:spPr>
        <a:xfrm>
          <a:off x="16967200" y="113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31750</xdr:rowOff>
    </xdr:from>
    <xdr:ext cx="762000" cy="257810"/>
    <xdr:sp macro="" textlink="">
      <xdr:nvSpPr>
        <xdr:cNvPr id="342" name="定員管理の状況該当値テキスト"/>
        <xdr:cNvSpPr txBox="1"/>
      </xdr:nvSpPr>
      <xdr:spPr>
        <a:xfrm>
          <a:off x="17106900" y="11347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66</xdr:row>
      <xdr:rowOff>88265</xdr:rowOff>
    </xdr:from>
    <xdr:to xmlns:xdr="http://schemas.openxmlformats.org/drawingml/2006/spreadsheetDrawing">
      <xdr:col>77</xdr:col>
      <xdr:colOff>95250</xdr:colOff>
      <xdr:row>67</xdr:row>
      <xdr:rowOff>18415</xdr:rowOff>
    </xdr:to>
    <xdr:sp macro="" textlink="">
      <xdr:nvSpPr>
        <xdr:cNvPr id="343" name="楕円 342"/>
        <xdr:cNvSpPr/>
      </xdr:nvSpPr>
      <xdr:spPr>
        <a:xfrm>
          <a:off x="16129000" y="114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67</xdr:row>
      <xdr:rowOff>3175</xdr:rowOff>
    </xdr:from>
    <xdr:ext cx="736600" cy="259080"/>
    <xdr:sp macro="" textlink="">
      <xdr:nvSpPr>
        <xdr:cNvPr id="344" name="テキスト ボックス 343"/>
        <xdr:cNvSpPr txBox="1"/>
      </xdr:nvSpPr>
      <xdr:spPr>
        <a:xfrm>
          <a:off x="15798800" y="11490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66</xdr:row>
      <xdr:rowOff>90170</xdr:rowOff>
    </xdr:from>
    <xdr:to xmlns:xdr="http://schemas.openxmlformats.org/drawingml/2006/spreadsheetDrawing">
      <xdr:col>73</xdr:col>
      <xdr:colOff>44450</xdr:colOff>
      <xdr:row>67</xdr:row>
      <xdr:rowOff>20320</xdr:rowOff>
    </xdr:to>
    <xdr:sp macro="" textlink="">
      <xdr:nvSpPr>
        <xdr:cNvPr id="345" name="楕円 344"/>
        <xdr:cNvSpPr/>
      </xdr:nvSpPr>
      <xdr:spPr>
        <a:xfrm>
          <a:off x="15240000" y="114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67</xdr:row>
      <xdr:rowOff>5080</xdr:rowOff>
    </xdr:from>
    <xdr:ext cx="762000" cy="259080"/>
    <xdr:sp macro="" textlink="">
      <xdr:nvSpPr>
        <xdr:cNvPr id="346" name="テキスト ボックス 345"/>
        <xdr:cNvSpPr txBox="1"/>
      </xdr:nvSpPr>
      <xdr:spPr>
        <a:xfrm>
          <a:off x="14909800" y="1149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66</xdr:row>
      <xdr:rowOff>57785</xdr:rowOff>
    </xdr:from>
    <xdr:to xmlns:xdr="http://schemas.openxmlformats.org/drawingml/2006/spreadsheetDrawing">
      <xdr:col>68</xdr:col>
      <xdr:colOff>203200</xdr:colOff>
      <xdr:row>66</xdr:row>
      <xdr:rowOff>159385</xdr:rowOff>
    </xdr:to>
    <xdr:sp macro="" textlink="">
      <xdr:nvSpPr>
        <xdr:cNvPr id="347" name="楕円 346"/>
        <xdr:cNvSpPr/>
      </xdr:nvSpPr>
      <xdr:spPr>
        <a:xfrm>
          <a:off x="14351000" y="1137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144145</xdr:rowOff>
    </xdr:from>
    <xdr:ext cx="762000" cy="257810"/>
    <xdr:sp macro="" textlink="">
      <xdr:nvSpPr>
        <xdr:cNvPr id="348" name="テキスト ボックス 347"/>
        <xdr:cNvSpPr txBox="1"/>
      </xdr:nvSpPr>
      <xdr:spPr>
        <a:xfrm>
          <a:off x="14020800" y="11459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66</xdr:row>
      <xdr:rowOff>66040</xdr:rowOff>
    </xdr:from>
    <xdr:to xmlns:xdr="http://schemas.openxmlformats.org/drawingml/2006/spreadsheetDrawing">
      <xdr:col>64</xdr:col>
      <xdr:colOff>152400</xdr:colOff>
      <xdr:row>66</xdr:row>
      <xdr:rowOff>167640</xdr:rowOff>
    </xdr:to>
    <xdr:sp macro="" textlink="">
      <xdr:nvSpPr>
        <xdr:cNvPr id="349" name="楕円 348"/>
        <xdr:cNvSpPr/>
      </xdr:nvSpPr>
      <xdr:spPr>
        <a:xfrm>
          <a:off x="13462000" y="1138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152400</xdr:rowOff>
    </xdr:from>
    <xdr:ext cx="762000" cy="259080"/>
    <xdr:sp macro="" textlink="">
      <xdr:nvSpPr>
        <xdr:cNvPr id="350" name="テキスト ボックス 349"/>
        <xdr:cNvSpPr txBox="1"/>
      </xdr:nvSpPr>
      <xdr:spPr>
        <a:xfrm>
          <a:off x="13131800" y="1146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3" name="テキスト ボックス 352"/>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事業採択過程において厳しい事業費の精査や交付税措置率の高い市債発行を行って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、全国平均を</a:t>
          </a:r>
          <a:r>
            <a:rPr kumimoji="1" lang="ja-JP" altLang="en-US" sz="1100">
              <a:solidFill>
                <a:schemeClr val="dk1"/>
              </a:solidFill>
              <a:effectLst/>
              <a:latin typeface="+mn-lt"/>
              <a:ea typeface="+mn-ea"/>
              <a:cs typeface="+mn-cs"/>
            </a:rPr>
            <a:t>上回ったものの、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ポイント下回った。その一方で、合併特例債の償還額が増加したことなどにより、前年度と比べると0.</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ポイント増加しているため、不要不急の事業を精査しつつ政策効果の高いものを採択し、市債発行を抑制するとともに、発行に当たっては交付税措置の手厚いものを取捨選択し、実質的な負担が増加しないように努める必要があ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7810"/>
    <xdr:sp macro="" textlink="">
      <xdr:nvSpPr>
        <xdr:cNvPr id="370" name="テキスト ボックス 369"/>
        <xdr:cNvSpPr txBox="1"/>
      </xdr:nvSpPr>
      <xdr:spPr>
        <a:xfrm>
          <a:off x="1206500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810"/>
    <xdr:sp macro="" textlink="">
      <xdr:nvSpPr>
        <xdr:cNvPr id="372" name="テキスト ボックス 371"/>
        <xdr:cNvSpPr txBox="1"/>
      </xdr:nvSpPr>
      <xdr:spPr>
        <a:xfrm>
          <a:off x="120650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4" name="テキスト ボックス 373"/>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11430</xdr:rowOff>
    </xdr:from>
    <xdr:to xmlns:xdr="http://schemas.openxmlformats.org/drawingml/2006/spreadsheetDrawing">
      <xdr:col>81</xdr:col>
      <xdr:colOff>44450</xdr:colOff>
      <xdr:row>45</xdr:row>
      <xdr:rowOff>41910</xdr:rowOff>
    </xdr:to>
    <xdr:cxnSp macro="">
      <xdr:nvCxnSpPr>
        <xdr:cNvPr id="377" name="直線コネクタ 376"/>
        <xdr:cNvCxnSpPr/>
      </xdr:nvCxnSpPr>
      <xdr:spPr>
        <a:xfrm flipV="1">
          <a:off x="17018000" y="618363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8"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9" name="直線コネクタ 378"/>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97790</xdr:rowOff>
    </xdr:from>
    <xdr:ext cx="762000" cy="257810"/>
    <xdr:sp macro="" textlink="">
      <xdr:nvSpPr>
        <xdr:cNvPr id="380" name="公債費負担の状況最大値テキスト"/>
        <xdr:cNvSpPr txBox="1"/>
      </xdr:nvSpPr>
      <xdr:spPr>
        <a:xfrm>
          <a:off x="17106900" y="5927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11430</xdr:rowOff>
    </xdr:from>
    <xdr:to xmlns:xdr="http://schemas.openxmlformats.org/drawingml/2006/spreadsheetDrawing">
      <xdr:col>81</xdr:col>
      <xdr:colOff>133350</xdr:colOff>
      <xdr:row>36</xdr:row>
      <xdr:rowOff>11430</xdr:rowOff>
    </xdr:to>
    <xdr:cxnSp macro="">
      <xdr:nvCxnSpPr>
        <xdr:cNvPr id="381" name="直線コネクタ 380"/>
        <xdr:cNvCxnSpPr/>
      </xdr:nvCxnSpPr>
      <xdr:spPr>
        <a:xfrm>
          <a:off x="16929100" y="618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95885</xdr:rowOff>
    </xdr:from>
    <xdr:to xmlns:xdr="http://schemas.openxmlformats.org/drawingml/2006/spreadsheetDrawing">
      <xdr:col>81</xdr:col>
      <xdr:colOff>44450</xdr:colOff>
      <xdr:row>39</xdr:row>
      <xdr:rowOff>163195</xdr:rowOff>
    </xdr:to>
    <xdr:cxnSp macro="">
      <xdr:nvCxnSpPr>
        <xdr:cNvPr id="382" name="直線コネクタ 381"/>
        <xdr:cNvCxnSpPr/>
      </xdr:nvCxnSpPr>
      <xdr:spPr>
        <a:xfrm>
          <a:off x="16179800" y="678243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142240</xdr:rowOff>
    </xdr:from>
    <xdr:ext cx="762000" cy="259080"/>
    <xdr:sp macro="" textlink="">
      <xdr:nvSpPr>
        <xdr:cNvPr id="383" name="公債費負担の状況平均値テキスト"/>
        <xdr:cNvSpPr txBox="1"/>
      </xdr:nvSpPr>
      <xdr:spPr>
        <a:xfrm>
          <a:off x="17106900" y="682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170180</xdr:rowOff>
    </xdr:from>
    <xdr:to xmlns:xdr="http://schemas.openxmlformats.org/drawingml/2006/spreadsheetDrawing">
      <xdr:col>81</xdr:col>
      <xdr:colOff>95250</xdr:colOff>
      <xdr:row>40</xdr:row>
      <xdr:rowOff>100330</xdr:rowOff>
    </xdr:to>
    <xdr:sp macro="" textlink="">
      <xdr:nvSpPr>
        <xdr:cNvPr id="384" name="フローチャート: 判断 383"/>
        <xdr:cNvSpPr/>
      </xdr:nvSpPr>
      <xdr:spPr>
        <a:xfrm>
          <a:off x="169672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57150</xdr:rowOff>
    </xdr:from>
    <xdr:to xmlns:xdr="http://schemas.openxmlformats.org/drawingml/2006/spreadsheetDrawing">
      <xdr:col>77</xdr:col>
      <xdr:colOff>44450</xdr:colOff>
      <xdr:row>39</xdr:row>
      <xdr:rowOff>95885</xdr:rowOff>
    </xdr:to>
    <xdr:cxnSp macro="">
      <xdr:nvCxnSpPr>
        <xdr:cNvPr id="385" name="直線コネクタ 384"/>
        <xdr:cNvCxnSpPr/>
      </xdr:nvCxnSpPr>
      <xdr:spPr>
        <a:xfrm>
          <a:off x="15290800" y="67437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386" name="フローチャート: 判断 385"/>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75565</xdr:rowOff>
    </xdr:from>
    <xdr:ext cx="736600" cy="257810"/>
    <xdr:sp macro="" textlink="">
      <xdr:nvSpPr>
        <xdr:cNvPr id="387" name="テキスト ボックス 386"/>
        <xdr:cNvSpPr txBox="1"/>
      </xdr:nvSpPr>
      <xdr:spPr>
        <a:xfrm>
          <a:off x="15798800" y="69335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47625</xdr:rowOff>
    </xdr:from>
    <xdr:to xmlns:xdr="http://schemas.openxmlformats.org/drawingml/2006/spreadsheetDrawing">
      <xdr:col>72</xdr:col>
      <xdr:colOff>203200</xdr:colOff>
      <xdr:row>39</xdr:row>
      <xdr:rowOff>57150</xdr:rowOff>
    </xdr:to>
    <xdr:cxnSp macro="">
      <xdr:nvCxnSpPr>
        <xdr:cNvPr id="388" name="直線コネクタ 387"/>
        <xdr:cNvCxnSpPr/>
      </xdr:nvCxnSpPr>
      <xdr:spPr>
        <a:xfrm>
          <a:off x="14401800" y="67341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389" name="フローチャート: 判断 388"/>
        <xdr:cNvSpPr/>
      </xdr:nvSpPr>
      <xdr:spPr>
        <a:xfrm>
          <a:off x="15240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2000" cy="257810"/>
    <xdr:sp macro="" textlink="">
      <xdr:nvSpPr>
        <xdr:cNvPr id="390" name="テキスト ボックス 389"/>
        <xdr:cNvSpPr txBox="1"/>
      </xdr:nvSpPr>
      <xdr:spPr>
        <a:xfrm>
          <a:off x="14909800" y="6933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47625</xdr:rowOff>
    </xdr:from>
    <xdr:to xmlns:xdr="http://schemas.openxmlformats.org/drawingml/2006/spreadsheetDrawing">
      <xdr:col>68</xdr:col>
      <xdr:colOff>152400</xdr:colOff>
      <xdr:row>39</xdr:row>
      <xdr:rowOff>66675</xdr:rowOff>
    </xdr:to>
    <xdr:cxnSp macro="">
      <xdr:nvCxnSpPr>
        <xdr:cNvPr id="391" name="直線コネクタ 390"/>
        <xdr:cNvCxnSpPr/>
      </xdr:nvCxnSpPr>
      <xdr:spPr>
        <a:xfrm flipV="1">
          <a:off x="13512800" y="67341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162560</xdr:rowOff>
    </xdr:from>
    <xdr:ext cx="762000" cy="259080"/>
    <xdr:sp macro="" textlink="">
      <xdr:nvSpPr>
        <xdr:cNvPr id="393" name="テキスト ボックス 392"/>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95250</xdr:rowOff>
    </xdr:from>
    <xdr:to xmlns:xdr="http://schemas.openxmlformats.org/drawingml/2006/spreadsheetDrawing">
      <xdr:col>64</xdr:col>
      <xdr:colOff>152400</xdr:colOff>
      <xdr:row>41</xdr:row>
      <xdr:rowOff>25400</xdr:rowOff>
    </xdr:to>
    <xdr:sp macro="" textlink="">
      <xdr:nvSpPr>
        <xdr:cNvPr id="394" name="フローチャート: 判断 393"/>
        <xdr:cNvSpPr/>
      </xdr:nvSpPr>
      <xdr:spPr>
        <a:xfrm>
          <a:off x="13462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10160</xdr:rowOff>
    </xdr:from>
    <xdr:ext cx="762000" cy="259080"/>
    <xdr:sp macro="" textlink="">
      <xdr:nvSpPr>
        <xdr:cNvPr id="395" name="テキスト ボックス 394"/>
        <xdr:cNvSpPr txBox="1"/>
      </xdr:nvSpPr>
      <xdr:spPr>
        <a:xfrm>
          <a:off x="131318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112395</xdr:rowOff>
    </xdr:from>
    <xdr:to xmlns:xdr="http://schemas.openxmlformats.org/drawingml/2006/spreadsheetDrawing">
      <xdr:col>81</xdr:col>
      <xdr:colOff>95250</xdr:colOff>
      <xdr:row>40</xdr:row>
      <xdr:rowOff>42545</xdr:rowOff>
    </xdr:to>
    <xdr:sp macro="" textlink="">
      <xdr:nvSpPr>
        <xdr:cNvPr id="401" name="楕円 400"/>
        <xdr:cNvSpPr/>
      </xdr:nvSpPr>
      <xdr:spPr>
        <a:xfrm>
          <a:off x="169672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128905</xdr:rowOff>
    </xdr:from>
    <xdr:ext cx="762000" cy="259080"/>
    <xdr:sp macro="" textlink="">
      <xdr:nvSpPr>
        <xdr:cNvPr id="402" name="公債費負担の状況該当値テキスト"/>
        <xdr:cNvSpPr txBox="1"/>
      </xdr:nvSpPr>
      <xdr:spPr>
        <a:xfrm>
          <a:off x="17106900" y="6644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45085</xdr:rowOff>
    </xdr:from>
    <xdr:to xmlns:xdr="http://schemas.openxmlformats.org/drawingml/2006/spreadsheetDrawing">
      <xdr:col>77</xdr:col>
      <xdr:colOff>95250</xdr:colOff>
      <xdr:row>39</xdr:row>
      <xdr:rowOff>146685</xdr:rowOff>
    </xdr:to>
    <xdr:sp macro="" textlink="">
      <xdr:nvSpPr>
        <xdr:cNvPr id="403" name="楕円 402"/>
        <xdr:cNvSpPr/>
      </xdr:nvSpPr>
      <xdr:spPr>
        <a:xfrm>
          <a:off x="161290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156845</xdr:rowOff>
    </xdr:from>
    <xdr:ext cx="736600" cy="257810"/>
    <xdr:sp macro="" textlink="">
      <xdr:nvSpPr>
        <xdr:cNvPr id="404" name="テキスト ボックス 403"/>
        <xdr:cNvSpPr txBox="1"/>
      </xdr:nvSpPr>
      <xdr:spPr>
        <a:xfrm>
          <a:off x="15798800" y="65004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xdr:rowOff>
    </xdr:from>
    <xdr:to xmlns:xdr="http://schemas.openxmlformats.org/drawingml/2006/spreadsheetDrawing">
      <xdr:col>73</xdr:col>
      <xdr:colOff>44450</xdr:colOff>
      <xdr:row>39</xdr:row>
      <xdr:rowOff>107950</xdr:rowOff>
    </xdr:to>
    <xdr:sp macro="" textlink="">
      <xdr:nvSpPr>
        <xdr:cNvPr id="405" name="楕円 404"/>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62000" cy="259080"/>
    <xdr:sp macro="" textlink="">
      <xdr:nvSpPr>
        <xdr:cNvPr id="406" name="テキスト ボックス 405"/>
        <xdr:cNvSpPr txBox="1"/>
      </xdr:nvSpPr>
      <xdr:spPr>
        <a:xfrm>
          <a:off x="14909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168275</xdr:rowOff>
    </xdr:from>
    <xdr:to xmlns:xdr="http://schemas.openxmlformats.org/drawingml/2006/spreadsheetDrawing">
      <xdr:col>68</xdr:col>
      <xdr:colOff>203200</xdr:colOff>
      <xdr:row>39</xdr:row>
      <xdr:rowOff>98425</xdr:rowOff>
    </xdr:to>
    <xdr:sp macro="" textlink="">
      <xdr:nvSpPr>
        <xdr:cNvPr id="407" name="楕円 406"/>
        <xdr:cNvSpPr/>
      </xdr:nvSpPr>
      <xdr:spPr>
        <a:xfrm>
          <a:off x="143510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109220</xdr:rowOff>
    </xdr:from>
    <xdr:ext cx="762000" cy="257810"/>
    <xdr:sp macro="" textlink="">
      <xdr:nvSpPr>
        <xdr:cNvPr id="408" name="テキスト ボックス 407"/>
        <xdr:cNvSpPr txBox="1"/>
      </xdr:nvSpPr>
      <xdr:spPr>
        <a:xfrm>
          <a:off x="14020800" y="6452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15875</xdr:rowOff>
    </xdr:from>
    <xdr:to xmlns:xdr="http://schemas.openxmlformats.org/drawingml/2006/spreadsheetDrawing">
      <xdr:col>64</xdr:col>
      <xdr:colOff>152400</xdr:colOff>
      <xdr:row>39</xdr:row>
      <xdr:rowOff>117475</xdr:rowOff>
    </xdr:to>
    <xdr:sp macro="" textlink="">
      <xdr:nvSpPr>
        <xdr:cNvPr id="409" name="楕円 408"/>
        <xdr:cNvSpPr/>
      </xdr:nvSpPr>
      <xdr:spPr>
        <a:xfrm>
          <a:off x="134620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127635</xdr:rowOff>
    </xdr:from>
    <xdr:ext cx="762000" cy="259080"/>
    <xdr:sp macro="" textlink="">
      <xdr:nvSpPr>
        <xdr:cNvPr id="410" name="テキスト ボックス 409"/>
        <xdr:cNvSpPr txBox="1"/>
      </xdr:nvSpPr>
      <xdr:spPr>
        <a:xfrm>
          <a:off x="13131800" y="647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3" name="テキスト ボックス 412"/>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今回、</a:t>
          </a:r>
          <a:r>
            <a:rPr kumimoji="1" lang="ja-JP" altLang="ja-JP" sz="1050">
              <a:solidFill>
                <a:schemeClr val="dk1"/>
              </a:solidFill>
              <a:effectLst/>
              <a:latin typeface="+mn-lt"/>
              <a:ea typeface="+mn-ea"/>
              <a:cs typeface="+mn-cs"/>
            </a:rPr>
            <a:t>充当可能財源等が将来負担額を</a:t>
          </a:r>
          <a:r>
            <a:rPr kumimoji="1" lang="ja-JP" altLang="en-US" sz="1050">
              <a:solidFill>
                <a:schemeClr val="dk1"/>
              </a:solidFill>
              <a:effectLst/>
              <a:latin typeface="+mn-lt"/>
              <a:ea typeface="+mn-ea"/>
              <a:cs typeface="+mn-cs"/>
            </a:rPr>
            <a:t>下</a:t>
          </a:r>
          <a:r>
            <a:rPr kumimoji="1" lang="ja-JP" altLang="ja-JP" sz="1050">
              <a:solidFill>
                <a:schemeClr val="dk1"/>
              </a:solidFill>
              <a:effectLst/>
              <a:latin typeface="+mn-lt"/>
              <a:ea typeface="+mn-ea"/>
              <a:cs typeface="+mn-cs"/>
            </a:rPr>
            <a:t>回った</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め、将来負担比率の値</a:t>
          </a:r>
          <a:r>
            <a:rPr kumimoji="1" lang="ja-JP" altLang="en-US" sz="1050">
              <a:solidFill>
                <a:schemeClr val="dk1"/>
              </a:solidFill>
              <a:effectLst/>
              <a:latin typeface="+mn-lt"/>
              <a:ea typeface="+mn-ea"/>
              <a:cs typeface="+mn-cs"/>
            </a:rPr>
            <a:t>が生じた</a:t>
          </a:r>
          <a:r>
            <a:rPr kumimoji="1" lang="ja-JP" altLang="ja-JP" sz="1050">
              <a:solidFill>
                <a:schemeClr val="dk1"/>
              </a:solidFill>
              <a:effectLst/>
              <a:latin typeface="+mn-lt"/>
              <a:ea typeface="+mn-ea"/>
              <a:cs typeface="+mn-cs"/>
            </a:rPr>
            <a:t>。主な要因としては、財政調整基金をはじめとする充当可能基金が</a:t>
          </a:r>
          <a:r>
            <a:rPr kumimoji="1" lang="ja-JP" altLang="en-US"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202</a:t>
          </a:r>
          <a:r>
            <a:rPr kumimoji="1" lang="ja-JP" altLang="en-US" sz="1050">
              <a:solidFill>
                <a:schemeClr val="dk1"/>
              </a:solidFill>
              <a:effectLst/>
              <a:latin typeface="+mn-lt"/>
              <a:ea typeface="+mn-ea"/>
              <a:cs typeface="+mn-cs"/>
            </a:rPr>
            <a:t>億円から</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169</a:t>
          </a:r>
          <a:r>
            <a:rPr kumimoji="1" lang="ja-JP" altLang="ja-JP" sz="1050">
              <a:solidFill>
                <a:schemeClr val="dk1"/>
              </a:solidFill>
              <a:effectLst/>
              <a:latin typeface="+mn-lt"/>
              <a:ea typeface="+mn-ea"/>
              <a:cs typeface="+mn-cs"/>
            </a:rPr>
            <a:t>億円に</a:t>
          </a:r>
          <a:r>
            <a:rPr kumimoji="1" lang="ja-JP" altLang="en-US" sz="1050">
              <a:solidFill>
                <a:schemeClr val="dk1"/>
              </a:solidFill>
              <a:effectLst/>
              <a:latin typeface="+mn-lt"/>
              <a:ea typeface="+mn-ea"/>
              <a:cs typeface="+mn-cs"/>
            </a:rPr>
            <a:t>減少したことがある</a:t>
          </a:r>
          <a:r>
            <a:rPr kumimoji="1" lang="ja-JP" altLang="ja-JP" sz="1050">
              <a:solidFill>
                <a:schemeClr val="dk1"/>
              </a:solidFill>
              <a:effectLst/>
              <a:latin typeface="+mn-lt"/>
              <a:ea typeface="+mn-ea"/>
              <a:cs typeface="+mn-cs"/>
            </a:rPr>
            <a:t>。分母となる市税収入等では立地企業の業績に大きな影響を受ける税収構造であることから、財源不足を安易に財政調整基金からの繰入金で賄うことのないよう日頃より徴収強化を図り、慎重な基金運営に努めるとともに、将来負担額の増加の原因となる市債発行を財源とする投資事業については、採択過程において厳しく精査するなど堅実な財政運営に努めることが必要である。</a:t>
          </a:r>
          <a:endParaRPr lang="ja-JP" altLang="ja-JP" sz="1200">
            <a:effectLst/>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4" name="テキスト ボックス 423"/>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810"/>
    <xdr:sp macro="" textlink="">
      <xdr:nvSpPr>
        <xdr:cNvPr id="428" name="テキスト ボックス 427"/>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810"/>
    <xdr:sp macro="" textlink="">
      <xdr:nvSpPr>
        <xdr:cNvPr id="430" name="テキスト ボックス 429"/>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40640</xdr:rowOff>
    </xdr:to>
    <xdr:cxnSp macro="">
      <xdr:nvCxnSpPr>
        <xdr:cNvPr id="441" name="直線コネクタ 440"/>
        <xdr:cNvCxnSpPr/>
      </xdr:nvCxnSpPr>
      <xdr:spPr>
        <a:xfrm flipV="1">
          <a:off x="17018000" y="231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12700</xdr:rowOff>
    </xdr:from>
    <xdr:ext cx="762000" cy="259080"/>
    <xdr:sp macro="" textlink="">
      <xdr:nvSpPr>
        <xdr:cNvPr id="442" name="将来負担の状況最小値テキスト"/>
        <xdr:cNvSpPr txBox="1"/>
      </xdr:nvSpPr>
      <xdr:spPr>
        <a:xfrm>
          <a:off x="17106900" y="378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40640</xdr:rowOff>
    </xdr:from>
    <xdr:to xmlns:xdr="http://schemas.openxmlformats.org/drawingml/2006/spreadsheetDrawing">
      <xdr:col>81</xdr:col>
      <xdr:colOff>133350</xdr:colOff>
      <xdr:row>22</xdr:row>
      <xdr:rowOff>40640</xdr:rowOff>
    </xdr:to>
    <xdr:cxnSp macro="">
      <xdr:nvCxnSpPr>
        <xdr:cNvPr id="443" name="直線コネクタ 442"/>
        <xdr:cNvCxnSpPr/>
      </xdr:nvCxnSpPr>
      <xdr:spPr>
        <a:xfrm>
          <a:off x="16929100" y="381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4"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120650</xdr:rowOff>
    </xdr:from>
    <xdr:ext cx="762000" cy="257810"/>
    <xdr:sp macro="" textlink="">
      <xdr:nvSpPr>
        <xdr:cNvPr id="446" name="将来負担の状況平均値テキスト"/>
        <xdr:cNvSpPr txBox="1"/>
      </xdr:nvSpPr>
      <xdr:spPr>
        <a:xfrm>
          <a:off x="17106900" y="23495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148590</xdr:rowOff>
    </xdr:from>
    <xdr:to xmlns:xdr="http://schemas.openxmlformats.org/drawingml/2006/spreadsheetDrawing">
      <xdr:col>81</xdr:col>
      <xdr:colOff>95250</xdr:colOff>
      <xdr:row>14</xdr:row>
      <xdr:rowOff>78740</xdr:rowOff>
    </xdr:to>
    <xdr:sp macro="" textlink="">
      <xdr:nvSpPr>
        <xdr:cNvPr id="447" name="フローチャート: 判断 446"/>
        <xdr:cNvSpPr/>
      </xdr:nvSpPr>
      <xdr:spPr>
        <a:xfrm>
          <a:off x="16967200" y="237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8255</xdr:rowOff>
    </xdr:from>
    <xdr:to xmlns:xdr="http://schemas.openxmlformats.org/drawingml/2006/spreadsheetDrawing">
      <xdr:col>77</xdr:col>
      <xdr:colOff>95250</xdr:colOff>
      <xdr:row>14</xdr:row>
      <xdr:rowOff>109855</xdr:rowOff>
    </xdr:to>
    <xdr:sp macro="" textlink="">
      <xdr:nvSpPr>
        <xdr:cNvPr id="448" name="フローチャート: 判断 447"/>
        <xdr:cNvSpPr/>
      </xdr:nvSpPr>
      <xdr:spPr>
        <a:xfrm>
          <a:off x="16129000" y="240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120650</xdr:rowOff>
    </xdr:from>
    <xdr:ext cx="736600" cy="257810"/>
    <xdr:sp macro="" textlink="">
      <xdr:nvSpPr>
        <xdr:cNvPr id="449" name="テキスト ボックス 448"/>
        <xdr:cNvSpPr txBox="1"/>
      </xdr:nvSpPr>
      <xdr:spPr>
        <a:xfrm>
          <a:off x="15798800" y="21780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69215</xdr:rowOff>
    </xdr:from>
    <xdr:to xmlns:xdr="http://schemas.openxmlformats.org/drawingml/2006/spreadsheetDrawing">
      <xdr:col>73</xdr:col>
      <xdr:colOff>44450</xdr:colOff>
      <xdr:row>14</xdr:row>
      <xdr:rowOff>170815</xdr:rowOff>
    </xdr:to>
    <xdr:sp macro="" textlink="">
      <xdr:nvSpPr>
        <xdr:cNvPr id="450" name="フローチャート: 判断 449"/>
        <xdr:cNvSpPr/>
      </xdr:nvSpPr>
      <xdr:spPr>
        <a:xfrm>
          <a:off x="15240000" y="246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9525</xdr:rowOff>
    </xdr:from>
    <xdr:ext cx="762000" cy="257810"/>
    <xdr:sp macro="" textlink="">
      <xdr:nvSpPr>
        <xdr:cNvPr id="451" name="テキスト ボックス 450"/>
        <xdr:cNvSpPr txBox="1"/>
      </xdr:nvSpPr>
      <xdr:spPr>
        <a:xfrm>
          <a:off x="14909800" y="22383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10160</xdr:rowOff>
    </xdr:from>
    <xdr:to xmlns:xdr="http://schemas.openxmlformats.org/drawingml/2006/spreadsheetDrawing">
      <xdr:col>68</xdr:col>
      <xdr:colOff>203200</xdr:colOff>
      <xdr:row>15</xdr:row>
      <xdr:rowOff>111760</xdr:rowOff>
    </xdr:to>
    <xdr:sp macro="" textlink="">
      <xdr:nvSpPr>
        <xdr:cNvPr id="452" name="フローチャート: 判断 451"/>
        <xdr:cNvSpPr/>
      </xdr:nvSpPr>
      <xdr:spPr>
        <a:xfrm>
          <a:off x="14351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121920</xdr:rowOff>
    </xdr:from>
    <xdr:ext cx="762000" cy="257810"/>
    <xdr:sp macro="" textlink="">
      <xdr:nvSpPr>
        <xdr:cNvPr id="453" name="テキスト ボックス 452"/>
        <xdr:cNvSpPr txBox="1"/>
      </xdr:nvSpPr>
      <xdr:spPr>
        <a:xfrm>
          <a:off x="14020800" y="2350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123190</xdr:rowOff>
    </xdr:from>
    <xdr:to xmlns:xdr="http://schemas.openxmlformats.org/drawingml/2006/spreadsheetDrawing">
      <xdr:col>64</xdr:col>
      <xdr:colOff>152400</xdr:colOff>
      <xdr:row>15</xdr:row>
      <xdr:rowOff>53340</xdr:rowOff>
    </xdr:to>
    <xdr:sp macro="" textlink="">
      <xdr:nvSpPr>
        <xdr:cNvPr id="454" name="フローチャート: 判断 453"/>
        <xdr:cNvSpPr/>
      </xdr:nvSpPr>
      <xdr:spPr>
        <a:xfrm>
          <a:off x="13462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63500</xdr:rowOff>
    </xdr:from>
    <xdr:ext cx="762000" cy="257810"/>
    <xdr:sp macro="" textlink="">
      <xdr:nvSpPr>
        <xdr:cNvPr id="455" name="テキスト ボックス 454"/>
        <xdr:cNvSpPr txBox="1"/>
      </xdr:nvSpPr>
      <xdr:spPr>
        <a:xfrm>
          <a:off x="13131800" y="2292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61" name="楕円 460"/>
        <xdr:cNvSpPr/>
      </xdr:nvSpPr>
      <xdr:spPr>
        <a:xfrm>
          <a:off x="16967200" y="22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12</xdr:row>
      <xdr:rowOff>126365</xdr:rowOff>
    </xdr:from>
    <xdr:ext cx="762000" cy="259080"/>
    <xdr:sp macro="" textlink="">
      <xdr:nvSpPr>
        <xdr:cNvPr id="462" name="将来負担の状況該当値テキスト"/>
        <xdr:cNvSpPr txBox="1"/>
      </xdr:nvSpPr>
      <xdr:spPr>
        <a:xfrm>
          <a:off x="171069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900">
              <a:solidFill>
                <a:schemeClr val="dk1"/>
              </a:solidFill>
              <a:effectLst/>
              <a:latin typeface="+mn-lt"/>
              <a:ea typeface="+mn-ea"/>
              <a:cs typeface="+mn-cs"/>
            </a:rPr>
            <a:t>　人件費に係る経常収支比率は３４．３％と全国・県平均を大きく上回る状況で推移している。本市では広大な行政面積を有し公共施設が点在していることに加え、統廃合や業務の民間委託も検討は進めているものの実施に至ったものは一部に限られており、保育所、給食調理、ごみ収集現場において多くの会計年度任用職員を抱えている。</a:t>
          </a:r>
        </a:p>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このことが人件費高止まりの要因と考えられることから、今後において施設の統廃合や民間委託等をより一層進めるとともに、事務事業の見直し、効率化による適切な定員管理を行い、人件費の抑制に努めていく必要があ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6730" cy="259080"/>
    <xdr:sp macro="" textlink="">
      <xdr:nvSpPr>
        <xdr:cNvPr id="49" name="テキスト ボックス 48"/>
        <xdr:cNvSpPr txBox="1"/>
      </xdr:nvSpPr>
      <xdr:spPr>
        <a:xfrm>
          <a:off x="254000" y="7087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6730" cy="257810"/>
    <xdr:sp macro="" textlink="">
      <xdr:nvSpPr>
        <xdr:cNvPr id="51" name="テキスト ボックス 50"/>
        <xdr:cNvSpPr txBox="1"/>
      </xdr:nvSpPr>
      <xdr:spPr>
        <a:xfrm>
          <a:off x="254000" y="6761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6730" cy="258445"/>
    <xdr:sp macro="" textlink="">
      <xdr:nvSpPr>
        <xdr:cNvPr id="53" name="テキスト ボックス 52"/>
        <xdr:cNvSpPr txBox="1"/>
      </xdr:nvSpPr>
      <xdr:spPr>
        <a:xfrm>
          <a:off x="254000" y="6434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6730" cy="259080"/>
    <xdr:sp macro="" textlink="">
      <xdr:nvSpPr>
        <xdr:cNvPr id="55" name="テキスト ボックス 54"/>
        <xdr:cNvSpPr txBox="1"/>
      </xdr:nvSpPr>
      <xdr:spPr>
        <a:xfrm>
          <a:off x="254000" y="6108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6730" cy="257810"/>
    <xdr:sp macro="" textlink="">
      <xdr:nvSpPr>
        <xdr:cNvPr id="57" name="テキスト ボックス 56"/>
        <xdr:cNvSpPr txBox="1"/>
      </xdr:nvSpPr>
      <xdr:spPr>
        <a:xfrm>
          <a:off x="254000" y="5781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6730" cy="259080"/>
    <xdr:sp macro="" textlink="">
      <xdr:nvSpPr>
        <xdr:cNvPr id="59" name="テキスト ボックス 58"/>
        <xdr:cNvSpPr txBox="1"/>
      </xdr:nvSpPr>
      <xdr:spPr>
        <a:xfrm>
          <a:off x="254000" y="5454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61" name="テキスト ボックス 60"/>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63500</xdr:rowOff>
    </xdr:from>
    <xdr:to xmlns:xdr="http://schemas.openxmlformats.org/drawingml/2006/spreadsheetDrawing">
      <xdr:col>24</xdr:col>
      <xdr:colOff>25400</xdr:colOff>
      <xdr:row>40</xdr:row>
      <xdr:rowOff>136525</xdr:rowOff>
    </xdr:to>
    <xdr:cxnSp macro="">
      <xdr:nvCxnSpPr>
        <xdr:cNvPr id="63" name="直線コネクタ 62"/>
        <xdr:cNvCxnSpPr/>
      </xdr:nvCxnSpPr>
      <xdr:spPr>
        <a:xfrm flipV="1">
          <a:off x="482600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109220</xdr:rowOff>
    </xdr:from>
    <xdr:ext cx="762000" cy="257810"/>
    <xdr:sp macro="" textlink="">
      <xdr:nvSpPr>
        <xdr:cNvPr id="64" name="人件費最小値テキスト"/>
        <xdr:cNvSpPr txBox="1"/>
      </xdr:nvSpPr>
      <xdr:spPr>
        <a:xfrm>
          <a:off x="4914900" y="6967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136525</xdr:rowOff>
    </xdr:from>
    <xdr:to xmlns:xdr="http://schemas.openxmlformats.org/drawingml/2006/spreadsheetDrawing">
      <xdr:col>24</xdr:col>
      <xdr:colOff>114300</xdr:colOff>
      <xdr:row>40</xdr:row>
      <xdr:rowOff>136525</xdr:rowOff>
    </xdr:to>
    <xdr:cxnSp macro="">
      <xdr:nvCxnSpPr>
        <xdr:cNvPr id="65" name="直線コネクタ 64"/>
        <xdr:cNvCxnSpPr/>
      </xdr:nvCxnSpPr>
      <xdr:spPr>
        <a:xfrm>
          <a:off x="4737100" y="699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149860</xdr:rowOff>
    </xdr:from>
    <xdr:ext cx="762000" cy="259080"/>
    <xdr:sp macro="" textlink="">
      <xdr:nvSpPr>
        <xdr:cNvPr id="66" name="人件費最大値テキスト"/>
        <xdr:cNvSpPr txBox="1"/>
      </xdr:nvSpPr>
      <xdr:spPr>
        <a:xfrm>
          <a:off x="4914900" y="546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63500</xdr:rowOff>
    </xdr:from>
    <xdr:to xmlns:xdr="http://schemas.openxmlformats.org/drawingml/2006/spreadsheetDrawing">
      <xdr:col>24</xdr:col>
      <xdr:colOff>114300</xdr:colOff>
      <xdr:row>33</xdr:row>
      <xdr:rowOff>63500</xdr:rowOff>
    </xdr:to>
    <xdr:cxnSp macro="">
      <xdr:nvCxnSpPr>
        <xdr:cNvPr id="67" name="直線コネクタ 66"/>
        <xdr:cNvCxnSpPr/>
      </xdr:nvCxnSpPr>
      <xdr:spPr>
        <a:xfrm>
          <a:off x="47371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20955</xdr:rowOff>
    </xdr:from>
    <xdr:to xmlns:xdr="http://schemas.openxmlformats.org/drawingml/2006/spreadsheetDrawing">
      <xdr:col>24</xdr:col>
      <xdr:colOff>25400</xdr:colOff>
      <xdr:row>39</xdr:row>
      <xdr:rowOff>170815</xdr:rowOff>
    </xdr:to>
    <xdr:cxnSp macro="">
      <xdr:nvCxnSpPr>
        <xdr:cNvPr id="68" name="直線コネクタ 67"/>
        <xdr:cNvCxnSpPr/>
      </xdr:nvCxnSpPr>
      <xdr:spPr>
        <a:xfrm>
          <a:off x="3987800" y="6707505"/>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156210</xdr:rowOff>
    </xdr:from>
    <xdr:ext cx="762000" cy="257810"/>
    <xdr:sp macro="" textlink="">
      <xdr:nvSpPr>
        <xdr:cNvPr id="69" name="人件費平均値テキスト"/>
        <xdr:cNvSpPr txBox="1"/>
      </xdr:nvSpPr>
      <xdr:spPr>
        <a:xfrm>
          <a:off x="4914900" y="59855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139700</xdr:rowOff>
    </xdr:from>
    <xdr:to xmlns:xdr="http://schemas.openxmlformats.org/drawingml/2006/spreadsheetDrawing">
      <xdr:col>24</xdr:col>
      <xdr:colOff>76200</xdr:colOff>
      <xdr:row>36</xdr:row>
      <xdr:rowOff>69850</xdr:rowOff>
    </xdr:to>
    <xdr:sp macro="" textlink="">
      <xdr:nvSpPr>
        <xdr:cNvPr id="70" name="フローチャート: 判断 69"/>
        <xdr:cNvSpPr/>
      </xdr:nvSpPr>
      <xdr:spPr>
        <a:xfrm>
          <a:off x="47752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67945</xdr:rowOff>
    </xdr:from>
    <xdr:to xmlns:xdr="http://schemas.openxmlformats.org/drawingml/2006/spreadsheetDrawing">
      <xdr:col>19</xdr:col>
      <xdr:colOff>187325</xdr:colOff>
      <xdr:row>39</xdr:row>
      <xdr:rowOff>20955</xdr:rowOff>
    </xdr:to>
    <xdr:cxnSp macro="">
      <xdr:nvCxnSpPr>
        <xdr:cNvPr id="71" name="直線コネクタ 70"/>
        <xdr:cNvCxnSpPr/>
      </xdr:nvCxnSpPr>
      <xdr:spPr>
        <a:xfrm>
          <a:off x="3098800" y="658304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146685</xdr:rowOff>
    </xdr:from>
    <xdr:to xmlns:xdr="http://schemas.openxmlformats.org/drawingml/2006/spreadsheetDrawing">
      <xdr:col>20</xdr:col>
      <xdr:colOff>38100</xdr:colOff>
      <xdr:row>36</xdr:row>
      <xdr:rowOff>76835</xdr:rowOff>
    </xdr:to>
    <xdr:sp macro="" textlink="">
      <xdr:nvSpPr>
        <xdr:cNvPr id="72" name="フローチャート: 判断 71"/>
        <xdr:cNvSpPr/>
      </xdr:nvSpPr>
      <xdr:spPr>
        <a:xfrm>
          <a:off x="39370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86995</xdr:rowOff>
    </xdr:from>
    <xdr:ext cx="735330" cy="257810"/>
    <xdr:sp macro="" textlink="">
      <xdr:nvSpPr>
        <xdr:cNvPr id="73" name="テキスト ボックス 72"/>
        <xdr:cNvSpPr txBox="1"/>
      </xdr:nvSpPr>
      <xdr:spPr>
        <a:xfrm>
          <a:off x="3606800" y="591629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67945</xdr:rowOff>
    </xdr:from>
    <xdr:to xmlns:xdr="http://schemas.openxmlformats.org/drawingml/2006/spreadsheetDrawing">
      <xdr:col>15</xdr:col>
      <xdr:colOff>98425</xdr:colOff>
      <xdr:row>40</xdr:row>
      <xdr:rowOff>38735</xdr:rowOff>
    </xdr:to>
    <xdr:cxnSp macro="">
      <xdr:nvCxnSpPr>
        <xdr:cNvPr id="74" name="直線コネクタ 73"/>
        <xdr:cNvCxnSpPr/>
      </xdr:nvCxnSpPr>
      <xdr:spPr>
        <a:xfrm flipV="1">
          <a:off x="2209800" y="658304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41275</xdr:rowOff>
    </xdr:from>
    <xdr:ext cx="762000" cy="257810"/>
    <xdr:sp macro="" textlink="">
      <xdr:nvSpPr>
        <xdr:cNvPr id="76" name="テキスト ボックス 75"/>
        <xdr:cNvSpPr txBox="1"/>
      </xdr:nvSpPr>
      <xdr:spPr>
        <a:xfrm>
          <a:off x="2717800" y="5870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20955</xdr:rowOff>
    </xdr:from>
    <xdr:to xmlns:xdr="http://schemas.openxmlformats.org/drawingml/2006/spreadsheetDrawing">
      <xdr:col>11</xdr:col>
      <xdr:colOff>9525</xdr:colOff>
      <xdr:row>40</xdr:row>
      <xdr:rowOff>38735</xdr:rowOff>
    </xdr:to>
    <xdr:cxnSp macro="">
      <xdr:nvCxnSpPr>
        <xdr:cNvPr id="77" name="直線コネクタ 76"/>
        <xdr:cNvCxnSpPr/>
      </xdr:nvCxnSpPr>
      <xdr:spPr>
        <a:xfrm>
          <a:off x="1320800" y="670750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33655</xdr:rowOff>
    </xdr:from>
    <xdr:to xmlns:xdr="http://schemas.openxmlformats.org/drawingml/2006/spreadsheetDrawing">
      <xdr:col>11</xdr:col>
      <xdr:colOff>60325</xdr:colOff>
      <xdr:row>36</xdr:row>
      <xdr:rowOff>135255</xdr:rowOff>
    </xdr:to>
    <xdr:sp macro="" textlink="">
      <xdr:nvSpPr>
        <xdr:cNvPr id="78" name="フローチャート: 判断 77"/>
        <xdr:cNvSpPr/>
      </xdr:nvSpPr>
      <xdr:spPr>
        <a:xfrm>
          <a:off x="21590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145415</xdr:rowOff>
    </xdr:from>
    <xdr:ext cx="760730" cy="257810"/>
    <xdr:sp macro="" textlink="">
      <xdr:nvSpPr>
        <xdr:cNvPr id="79" name="テキスト ボックス 78"/>
        <xdr:cNvSpPr txBox="1"/>
      </xdr:nvSpPr>
      <xdr:spPr>
        <a:xfrm>
          <a:off x="1828800" y="59747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87630</xdr:rowOff>
    </xdr:from>
    <xdr:to xmlns:xdr="http://schemas.openxmlformats.org/drawingml/2006/spreadsheetDrawing">
      <xdr:col>6</xdr:col>
      <xdr:colOff>171450</xdr:colOff>
      <xdr:row>36</xdr:row>
      <xdr:rowOff>17780</xdr:rowOff>
    </xdr:to>
    <xdr:sp macro="" textlink="">
      <xdr:nvSpPr>
        <xdr:cNvPr id="80" name="フローチャート: 判断 79"/>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27940</xdr:rowOff>
    </xdr:from>
    <xdr:ext cx="760730" cy="259080"/>
    <xdr:sp macro="" textlink="">
      <xdr:nvSpPr>
        <xdr:cNvPr id="81" name="テキスト ボックス 80"/>
        <xdr:cNvSpPr txBox="1"/>
      </xdr:nvSpPr>
      <xdr:spPr>
        <a:xfrm>
          <a:off x="939800" y="5857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4" name="テキスト ボックス 83"/>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120650</xdr:rowOff>
    </xdr:from>
    <xdr:to xmlns:xdr="http://schemas.openxmlformats.org/drawingml/2006/spreadsheetDrawing">
      <xdr:col>24</xdr:col>
      <xdr:colOff>76200</xdr:colOff>
      <xdr:row>40</xdr:row>
      <xdr:rowOff>50165</xdr:rowOff>
    </xdr:to>
    <xdr:sp macro="" textlink="">
      <xdr:nvSpPr>
        <xdr:cNvPr id="87" name="楕円 86"/>
        <xdr:cNvSpPr/>
      </xdr:nvSpPr>
      <xdr:spPr>
        <a:xfrm>
          <a:off x="4775200" y="680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92075</xdr:rowOff>
    </xdr:from>
    <xdr:ext cx="762000" cy="259080"/>
    <xdr:sp macro="" textlink="">
      <xdr:nvSpPr>
        <xdr:cNvPr id="88" name="人件費該当値テキスト"/>
        <xdr:cNvSpPr txBox="1"/>
      </xdr:nvSpPr>
      <xdr:spPr>
        <a:xfrm>
          <a:off x="4914900" y="677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141605</xdr:rowOff>
    </xdr:from>
    <xdr:to xmlns:xdr="http://schemas.openxmlformats.org/drawingml/2006/spreadsheetDrawing">
      <xdr:col>20</xdr:col>
      <xdr:colOff>38100</xdr:colOff>
      <xdr:row>39</xdr:row>
      <xdr:rowOff>71755</xdr:rowOff>
    </xdr:to>
    <xdr:sp macro="" textlink="">
      <xdr:nvSpPr>
        <xdr:cNvPr id="89" name="楕円 88"/>
        <xdr:cNvSpPr/>
      </xdr:nvSpPr>
      <xdr:spPr>
        <a:xfrm>
          <a:off x="3937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56515</xdr:rowOff>
    </xdr:from>
    <xdr:ext cx="735330" cy="258445"/>
    <xdr:sp macro="" textlink="">
      <xdr:nvSpPr>
        <xdr:cNvPr id="90" name="テキスト ボックス 89"/>
        <xdr:cNvSpPr txBox="1"/>
      </xdr:nvSpPr>
      <xdr:spPr>
        <a:xfrm>
          <a:off x="3606800" y="674306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17780</xdr:rowOff>
    </xdr:from>
    <xdr:to xmlns:xdr="http://schemas.openxmlformats.org/drawingml/2006/spreadsheetDrawing">
      <xdr:col>15</xdr:col>
      <xdr:colOff>149225</xdr:colOff>
      <xdr:row>38</xdr:row>
      <xdr:rowOff>118745</xdr:rowOff>
    </xdr:to>
    <xdr:sp macro="" textlink="">
      <xdr:nvSpPr>
        <xdr:cNvPr id="91" name="楕円 90"/>
        <xdr:cNvSpPr/>
      </xdr:nvSpPr>
      <xdr:spPr>
        <a:xfrm>
          <a:off x="3048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103505</xdr:rowOff>
    </xdr:from>
    <xdr:ext cx="762000" cy="259080"/>
    <xdr:sp macro="" textlink="">
      <xdr:nvSpPr>
        <xdr:cNvPr id="92" name="テキスト ボックス 91"/>
        <xdr:cNvSpPr txBox="1"/>
      </xdr:nvSpPr>
      <xdr:spPr>
        <a:xfrm>
          <a:off x="2717800" y="661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159385</xdr:rowOff>
    </xdr:from>
    <xdr:to xmlns:xdr="http://schemas.openxmlformats.org/drawingml/2006/spreadsheetDrawing">
      <xdr:col>11</xdr:col>
      <xdr:colOff>60325</xdr:colOff>
      <xdr:row>40</xdr:row>
      <xdr:rowOff>89535</xdr:rowOff>
    </xdr:to>
    <xdr:sp macro="" textlink="">
      <xdr:nvSpPr>
        <xdr:cNvPr id="93" name="楕円 92"/>
        <xdr:cNvSpPr/>
      </xdr:nvSpPr>
      <xdr:spPr>
        <a:xfrm>
          <a:off x="2159000" y="68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74930</xdr:rowOff>
    </xdr:from>
    <xdr:ext cx="760730" cy="257810"/>
    <xdr:sp macro="" textlink="">
      <xdr:nvSpPr>
        <xdr:cNvPr id="94" name="テキスト ボックス 93"/>
        <xdr:cNvSpPr txBox="1"/>
      </xdr:nvSpPr>
      <xdr:spPr>
        <a:xfrm>
          <a:off x="1828800" y="6932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141605</xdr:rowOff>
    </xdr:from>
    <xdr:to xmlns:xdr="http://schemas.openxmlformats.org/drawingml/2006/spreadsheetDrawing">
      <xdr:col>6</xdr:col>
      <xdr:colOff>171450</xdr:colOff>
      <xdr:row>39</xdr:row>
      <xdr:rowOff>71755</xdr:rowOff>
    </xdr:to>
    <xdr:sp macro="" textlink="">
      <xdr:nvSpPr>
        <xdr:cNvPr id="95" name="楕円 94"/>
        <xdr:cNvSpPr/>
      </xdr:nvSpPr>
      <xdr:spPr>
        <a:xfrm>
          <a:off x="1270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56515</xdr:rowOff>
    </xdr:from>
    <xdr:ext cx="760730" cy="258445"/>
    <xdr:sp macro="" textlink="">
      <xdr:nvSpPr>
        <xdr:cNvPr id="96" name="テキスト ボックス 95"/>
        <xdr:cNvSpPr txBox="1"/>
      </xdr:nvSpPr>
      <xdr:spPr>
        <a:xfrm>
          <a:off x="939800" y="67430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物件費に係る経常収支比率は1</a:t>
          </a:r>
          <a:r>
            <a:rPr kumimoji="1" lang="en-US" altLang="ja-JP" sz="900">
              <a:solidFill>
                <a:schemeClr val="dk1"/>
              </a:solidFill>
              <a:effectLst/>
              <a:latin typeface="+mn-lt"/>
              <a:ea typeface="+mn-ea"/>
              <a:cs typeface="+mn-cs"/>
            </a:rPr>
            <a:t>6.0</a:t>
          </a:r>
          <a:r>
            <a:rPr kumimoji="1" lang="ja-JP" altLang="ja-JP" sz="900">
              <a:solidFill>
                <a:schemeClr val="dk1"/>
              </a:solidFill>
              <a:effectLst/>
              <a:latin typeface="+mn-lt"/>
              <a:ea typeface="+mn-ea"/>
              <a:cs typeface="+mn-cs"/>
            </a:rPr>
            <a:t>％と類似団体の平均より</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ポイント下回るが、県平均と比べると</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ポイント上回っている。対前年度では1.</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ポイント上回ったが、これはふるさと納税推進業務に係る経費が</a:t>
          </a:r>
          <a:r>
            <a:rPr kumimoji="1" lang="ja-JP" altLang="en-US" sz="900">
              <a:solidFill>
                <a:schemeClr val="dk1"/>
              </a:solidFill>
              <a:effectLst/>
              <a:latin typeface="+mn-lt"/>
              <a:ea typeface="+mn-ea"/>
              <a:cs typeface="+mn-cs"/>
            </a:rPr>
            <a:t>約</a:t>
          </a:r>
          <a:r>
            <a:rPr kumimoji="1" lang="en-US" altLang="ja-JP" sz="900">
              <a:solidFill>
                <a:schemeClr val="dk1"/>
              </a:solidFill>
              <a:effectLst/>
              <a:latin typeface="+mn-lt"/>
              <a:ea typeface="+mn-ea"/>
              <a:cs typeface="+mn-cs"/>
            </a:rPr>
            <a:t>1.5</a:t>
          </a:r>
          <a:r>
            <a:rPr kumimoji="1" lang="ja-JP" altLang="en-US" sz="900">
              <a:solidFill>
                <a:schemeClr val="dk1"/>
              </a:solidFill>
              <a:effectLst/>
              <a:latin typeface="+mn-lt"/>
              <a:ea typeface="+mn-ea"/>
              <a:cs typeface="+mn-cs"/>
            </a:rPr>
            <a:t>倍に</a:t>
          </a:r>
          <a:r>
            <a:rPr kumimoji="1" lang="ja-JP" altLang="ja-JP" sz="900">
              <a:solidFill>
                <a:schemeClr val="dk1"/>
              </a:solidFill>
              <a:effectLst/>
              <a:latin typeface="+mn-lt"/>
              <a:ea typeface="+mn-ea"/>
              <a:cs typeface="+mn-cs"/>
            </a:rPr>
            <a:t>増加したためである。</a:t>
          </a:r>
          <a:endParaRPr lang="ja-JP" altLang="ja-JP" sz="900">
            <a:effectLst/>
          </a:endParaRPr>
        </a:p>
        <a:p>
          <a:r>
            <a:rPr kumimoji="1" lang="ja-JP" altLang="ja-JP" sz="900">
              <a:solidFill>
                <a:schemeClr val="dk1"/>
              </a:solidFill>
              <a:effectLst/>
              <a:latin typeface="+mn-lt"/>
              <a:ea typeface="+mn-ea"/>
              <a:cs typeface="+mn-cs"/>
            </a:rPr>
            <a:t>　また、今後は公共施設の老朽化</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、補修や建替えに</a:t>
          </a:r>
          <a:r>
            <a:rPr lang="ja-JP" altLang="ja-JP" sz="900">
              <a:solidFill>
                <a:schemeClr val="dk1"/>
              </a:solidFill>
              <a:effectLst/>
              <a:latin typeface="+mn-lt"/>
              <a:ea typeface="+mn-ea"/>
              <a:cs typeface="+mn-cs"/>
            </a:rPr>
            <a:t>多額の費用が必要となることが想定されるため、</a:t>
          </a:r>
          <a:r>
            <a:rPr kumimoji="1" lang="ja-JP" altLang="ja-JP" sz="900">
              <a:solidFill>
                <a:schemeClr val="dk1"/>
              </a:solidFill>
              <a:effectLst/>
              <a:latin typeface="+mn-lt"/>
              <a:ea typeface="+mn-ea"/>
              <a:cs typeface="+mn-cs"/>
            </a:rPr>
            <a:t>公共施設等総合管理計画に基づく各施設の統廃合</a:t>
          </a:r>
          <a:r>
            <a:rPr kumimoji="1" lang="ja-JP" altLang="en-US" sz="900">
              <a:solidFill>
                <a:schemeClr val="dk1"/>
              </a:solidFill>
              <a:effectLst/>
              <a:latin typeface="+mn-lt"/>
              <a:ea typeface="+mn-ea"/>
              <a:cs typeface="+mn-cs"/>
            </a:rPr>
            <a:t>の検討や</a:t>
          </a:r>
          <a:r>
            <a:rPr kumimoji="1" lang="ja-JP" altLang="ja-JP" sz="900">
              <a:solidFill>
                <a:schemeClr val="dk1"/>
              </a:solidFill>
              <a:effectLst/>
              <a:latin typeface="+mn-lt"/>
              <a:ea typeface="+mn-ea"/>
              <a:cs typeface="+mn-cs"/>
            </a:rPr>
            <a:t>民間委託等を</a:t>
          </a:r>
          <a:r>
            <a:rPr kumimoji="1" lang="ja-JP" altLang="en-US" sz="900">
              <a:solidFill>
                <a:schemeClr val="dk1"/>
              </a:solidFill>
              <a:effectLst/>
              <a:latin typeface="+mn-lt"/>
              <a:ea typeface="+mn-ea"/>
              <a:cs typeface="+mn-cs"/>
            </a:rPr>
            <a:t>進め</a:t>
          </a:r>
          <a:r>
            <a:rPr kumimoji="1" lang="ja-JP" altLang="ja-JP" sz="900">
              <a:solidFill>
                <a:schemeClr val="dk1"/>
              </a:solidFill>
              <a:effectLst/>
              <a:latin typeface="+mn-lt"/>
              <a:ea typeface="+mn-ea"/>
              <a:cs typeface="+mn-cs"/>
            </a:rPr>
            <a:t>、公共施設等の管理経費の縮減に努める必要がある。</a:t>
          </a:r>
          <a:endParaRPr lang="ja-JP" altLang="ja-JP" sz="900">
            <a:effectLst/>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8" name="テキスト ボックス 107"/>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10" name="テキスト ボックス 109"/>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12" name="テキスト ボックス 111"/>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4" name="テキスト ボックス 113"/>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6" name="テキスト ボックス 115"/>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9080"/>
    <xdr:sp macro="" textlink="">
      <xdr:nvSpPr>
        <xdr:cNvPr id="118" name="テキスト ボックス 117"/>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20" name="テキスト ボックス 119"/>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2" name="テキスト ボックス 121"/>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119380</xdr:rowOff>
    </xdr:to>
    <xdr:cxnSp macro="">
      <xdr:nvCxnSpPr>
        <xdr:cNvPr id="124" name="直線コネクタ 123"/>
        <xdr:cNvCxnSpPr/>
      </xdr:nvCxnSpPr>
      <xdr:spPr>
        <a:xfrm flipV="1">
          <a:off x="16510000" y="2146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91440</xdr:rowOff>
    </xdr:from>
    <xdr:ext cx="762000" cy="259080"/>
    <xdr:sp macro="" textlink="">
      <xdr:nvSpPr>
        <xdr:cNvPr id="125" name="物件費最小値テキスト"/>
        <xdr:cNvSpPr txBox="1"/>
      </xdr:nvSpPr>
      <xdr:spPr>
        <a:xfrm>
          <a:off x="16598900"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119380</xdr:rowOff>
    </xdr:from>
    <xdr:to xmlns:xdr="http://schemas.openxmlformats.org/drawingml/2006/spreadsheetDrawing">
      <xdr:col>82</xdr:col>
      <xdr:colOff>196850</xdr:colOff>
      <xdr:row>20</xdr:row>
      <xdr:rowOff>119380</xdr:rowOff>
    </xdr:to>
    <xdr:cxnSp macro="">
      <xdr:nvCxnSpPr>
        <xdr:cNvPr id="126" name="直線コネクタ 125"/>
        <xdr:cNvCxnSpPr/>
      </xdr:nvCxnSpPr>
      <xdr:spPr>
        <a:xfrm>
          <a:off x="16421100" y="354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3810</xdr:rowOff>
    </xdr:from>
    <xdr:ext cx="762000" cy="259080"/>
    <xdr:sp macro="" textlink="">
      <xdr:nvSpPr>
        <xdr:cNvPr id="127" name="物件費最大値テキスト"/>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196850</xdr:colOff>
      <xdr:row>12</xdr:row>
      <xdr:rowOff>88900</xdr:rowOff>
    </xdr:to>
    <xdr:cxnSp macro="">
      <xdr:nvCxnSpPr>
        <xdr:cNvPr id="128" name="直線コネクタ 127"/>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149860</xdr:rowOff>
    </xdr:from>
    <xdr:to xmlns:xdr="http://schemas.openxmlformats.org/drawingml/2006/spreadsheetDrawing">
      <xdr:col>82</xdr:col>
      <xdr:colOff>107950</xdr:colOff>
      <xdr:row>15</xdr:row>
      <xdr:rowOff>107950</xdr:rowOff>
    </xdr:to>
    <xdr:cxnSp macro="">
      <xdr:nvCxnSpPr>
        <xdr:cNvPr id="129" name="直線コネクタ 128"/>
        <xdr:cNvCxnSpPr/>
      </xdr:nvCxnSpPr>
      <xdr:spPr>
        <a:xfrm>
          <a:off x="15671800" y="25501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52070</xdr:rowOff>
    </xdr:from>
    <xdr:ext cx="762000" cy="257810"/>
    <xdr:sp macro="" textlink="">
      <xdr:nvSpPr>
        <xdr:cNvPr id="130" name="物件費平均値テキスト"/>
        <xdr:cNvSpPr txBox="1"/>
      </xdr:nvSpPr>
      <xdr:spPr>
        <a:xfrm>
          <a:off x="16598900" y="26238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80010</xdr:rowOff>
    </xdr:from>
    <xdr:to xmlns:xdr="http://schemas.openxmlformats.org/drawingml/2006/spreadsheetDrawing">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12700</xdr:rowOff>
    </xdr:from>
    <xdr:to xmlns:xdr="http://schemas.openxmlformats.org/drawingml/2006/spreadsheetDrawing">
      <xdr:col>78</xdr:col>
      <xdr:colOff>69850</xdr:colOff>
      <xdr:row>14</xdr:row>
      <xdr:rowOff>149860</xdr:rowOff>
    </xdr:to>
    <xdr:cxnSp macro="">
      <xdr:nvCxnSpPr>
        <xdr:cNvPr id="132" name="直線コネクタ 131"/>
        <xdr:cNvCxnSpPr/>
      </xdr:nvCxnSpPr>
      <xdr:spPr>
        <a:xfrm>
          <a:off x="14782800" y="24130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128270</xdr:rowOff>
    </xdr:from>
    <xdr:ext cx="736600" cy="259080"/>
    <xdr:sp macro="" textlink="">
      <xdr:nvSpPr>
        <xdr:cNvPr id="134" name="テキスト ボックス 133"/>
        <xdr:cNvSpPr txBox="1"/>
      </xdr:nvSpPr>
      <xdr:spPr>
        <a:xfrm>
          <a:off x="15290800" y="270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xdr:rowOff>
    </xdr:from>
    <xdr:to xmlns:xdr="http://schemas.openxmlformats.org/drawingml/2006/spreadsheetDrawing">
      <xdr:col>73</xdr:col>
      <xdr:colOff>180975</xdr:colOff>
      <xdr:row>14</xdr:row>
      <xdr:rowOff>111760</xdr:rowOff>
    </xdr:to>
    <xdr:cxnSp macro="">
      <xdr:nvCxnSpPr>
        <xdr:cNvPr id="135" name="直線コネクタ 134"/>
        <xdr:cNvCxnSpPr/>
      </xdr:nvCxnSpPr>
      <xdr:spPr>
        <a:xfrm flipV="1">
          <a:off x="13893800" y="24130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29210</xdr:rowOff>
    </xdr:from>
    <xdr:ext cx="762000" cy="257810"/>
    <xdr:sp macro="" textlink="">
      <xdr:nvSpPr>
        <xdr:cNvPr id="137" name="テキスト ボックス 136"/>
        <xdr:cNvSpPr txBox="1"/>
      </xdr:nvSpPr>
      <xdr:spPr>
        <a:xfrm>
          <a:off x="14401800" y="2600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111760</xdr:rowOff>
    </xdr:from>
    <xdr:to xmlns:xdr="http://schemas.openxmlformats.org/drawingml/2006/spreadsheetDrawing">
      <xdr:col>69</xdr:col>
      <xdr:colOff>92075</xdr:colOff>
      <xdr:row>15</xdr:row>
      <xdr:rowOff>115570</xdr:rowOff>
    </xdr:to>
    <xdr:cxnSp macro="">
      <xdr:nvCxnSpPr>
        <xdr:cNvPr id="138" name="直線コネクタ 137"/>
        <xdr:cNvCxnSpPr/>
      </xdr:nvCxnSpPr>
      <xdr:spPr>
        <a:xfrm flipV="1">
          <a:off x="13004800" y="25120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45720</xdr:rowOff>
    </xdr:from>
    <xdr:to xmlns:xdr="http://schemas.openxmlformats.org/drawingml/2006/spreadsheetDrawing">
      <xdr:col>69</xdr:col>
      <xdr:colOff>142875</xdr:colOff>
      <xdr:row>14</xdr:row>
      <xdr:rowOff>147320</xdr:rowOff>
    </xdr:to>
    <xdr:sp macro="" textlink="">
      <xdr:nvSpPr>
        <xdr:cNvPr id="139" name="フローチャート: 判断 138"/>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157480</xdr:rowOff>
    </xdr:from>
    <xdr:ext cx="760730" cy="257810"/>
    <xdr:sp macro="" textlink="">
      <xdr:nvSpPr>
        <xdr:cNvPr id="140" name="テキスト ボックス 139"/>
        <xdr:cNvSpPr txBox="1"/>
      </xdr:nvSpPr>
      <xdr:spPr>
        <a:xfrm>
          <a:off x="13512800" y="22148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137160</xdr:rowOff>
    </xdr:from>
    <xdr:to xmlns:xdr="http://schemas.openxmlformats.org/drawingml/2006/spreadsheetDrawing">
      <xdr:col>65</xdr:col>
      <xdr:colOff>53975</xdr:colOff>
      <xdr:row>15</xdr:row>
      <xdr:rowOff>67310</xdr:rowOff>
    </xdr:to>
    <xdr:sp macro="" textlink="">
      <xdr:nvSpPr>
        <xdr:cNvPr id="141" name="フローチャート: 判断 140"/>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77470</xdr:rowOff>
    </xdr:from>
    <xdr:ext cx="762000" cy="257810"/>
    <xdr:sp macro="" textlink="">
      <xdr:nvSpPr>
        <xdr:cNvPr id="142" name="テキスト ボックス 141"/>
        <xdr:cNvSpPr txBox="1"/>
      </xdr:nvSpPr>
      <xdr:spPr>
        <a:xfrm>
          <a:off x="12623800" y="230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7" name="テキスト ボックス 146"/>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57150</xdr:rowOff>
    </xdr:from>
    <xdr:to xmlns:xdr="http://schemas.openxmlformats.org/drawingml/2006/spreadsheetDrawing">
      <xdr:col>82</xdr:col>
      <xdr:colOff>158750</xdr:colOff>
      <xdr:row>15</xdr:row>
      <xdr:rowOff>158750</xdr:rowOff>
    </xdr:to>
    <xdr:sp macro="" textlink="">
      <xdr:nvSpPr>
        <xdr:cNvPr id="148" name="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73660</xdr:rowOff>
    </xdr:from>
    <xdr:ext cx="762000" cy="259080"/>
    <xdr:sp macro="" textlink="">
      <xdr:nvSpPr>
        <xdr:cNvPr id="149" name="物件費該当値テキスト"/>
        <xdr:cNvSpPr txBox="1"/>
      </xdr:nvSpPr>
      <xdr:spPr>
        <a:xfrm>
          <a:off x="165989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99060</xdr:rowOff>
    </xdr:from>
    <xdr:to xmlns:xdr="http://schemas.openxmlformats.org/drawingml/2006/spreadsheetDrawing">
      <xdr:col>78</xdr:col>
      <xdr:colOff>120650</xdr:colOff>
      <xdr:row>15</xdr:row>
      <xdr:rowOff>29210</xdr:rowOff>
    </xdr:to>
    <xdr:sp macro="" textlink="">
      <xdr:nvSpPr>
        <xdr:cNvPr id="150" name="楕円 149"/>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39370</xdr:rowOff>
    </xdr:from>
    <xdr:ext cx="736600" cy="259080"/>
    <xdr:sp macro="" textlink="">
      <xdr:nvSpPr>
        <xdr:cNvPr id="151" name="テキスト ボックス 150"/>
        <xdr:cNvSpPr txBox="1"/>
      </xdr:nvSpPr>
      <xdr:spPr>
        <a:xfrm>
          <a:off x="15290800" y="226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133350</xdr:rowOff>
    </xdr:from>
    <xdr:to xmlns:xdr="http://schemas.openxmlformats.org/drawingml/2006/spreadsheetDrawing">
      <xdr:col>74</xdr:col>
      <xdr:colOff>31750</xdr:colOff>
      <xdr:row>14</xdr:row>
      <xdr:rowOff>63500</xdr:rowOff>
    </xdr:to>
    <xdr:sp macro="" textlink="">
      <xdr:nvSpPr>
        <xdr:cNvPr id="152" name="楕円 151"/>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73660</xdr:rowOff>
    </xdr:from>
    <xdr:ext cx="762000" cy="259080"/>
    <xdr:sp macro="" textlink="">
      <xdr:nvSpPr>
        <xdr:cNvPr id="153" name="テキスト ボックス 152"/>
        <xdr:cNvSpPr txBox="1"/>
      </xdr:nvSpPr>
      <xdr:spPr>
        <a:xfrm>
          <a:off x="14401800" y="213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60960</xdr:rowOff>
    </xdr:from>
    <xdr:to xmlns:xdr="http://schemas.openxmlformats.org/drawingml/2006/spreadsheetDrawing">
      <xdr:col>69</xdr:col>
      <xdr:colOff>142875</xdr:colOff>
      <xdr:row>14</xdr:row>
      <xdr:rowOff>162560</xdr:rowOff>
    </xdr:to>
    <xdr:sp macro="" textlink="">
      <xdr:nvSpPr>
        <xdr:cNvPr id="154" name="楕円 153"/>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147320</xdr:rowOff>
    </xdr:from>
    <xdr:ext cx="760730" cy="259080"/>
    <xdr:sp macro="" textlink="">
      <xdr:nvSpPr>
        <xdr:cNvPr id="155" name="テキスト ボックス 154"/>
        <xdr:cNvSpPr txBox="1"/>
      </xdr:nvSpPr>
      <xdr:spPr>
        <a:xfrm>
          <a:off x="13512800" y="2547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64770</xdr:rowOff>
    </xdr:from>
    <xdr:to xmlns:xdr="http://schemas.openxmlformats.org/drawingml/2006/spreadsheetDrawing">
      <xdr:col>65</xdr:col>
      <xdr:colOff>53975</xdr:colOff>
      <xdr:row>15</xdr:row>
      <xdr:rowOff>166370</xdr:rowOff>
    </xdr:to>
    <xdr:sp macro="" textlink="">
      <xdr:nvSpPr>
        <xdr:cNvPr id="156" name="楕円 155"/>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151130</xdr:rowOff>
    </xdr:from>
    <xdr:ext cx="762000" cy="259080"/>
    <xdr:sp macro="" textlink="">
      <xdr:nvSpPr>
        <xdr:cNvPr id="157" name="テキスト ボックス 156"/>
        <xdr:cNvSpPr txBox="1"/>
      </xdr:nvSpPr>
      <xdr:spPr>
        <a:xfrm>
          <a:off x="126238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％と全国、県平均を下回っており類似団体の平均より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ポイント下回っているものの、安心して子育てができるまちづくりを目指すため18歳までの医療費無料化を行っていることや障がい者福祉サービス関連経費、少子高齢化の</a:t>
          </a:r>
          <a:r>
            <a:rPr kumimoji="1" lang="ja-JP" altLang="en-US" sz="1100">
              <a:solidFill>
                <a:schemeClr val="dk1"/>
              </a:solidFill>
              <a:effectLst/>
              <a:latin typeface="+mn-lt"/>
              <a:ea typeface="+mn-ea"/>
              <a:cs typeface="+mn-cs"/>
            </a:rPr>
            <a:t>進行</a:t>
          </a:r>
          <a:r>
            <a:rPr kumimoji="1" lang="ja-JP" altLang="ja-JP" sz="1100">
              <a:solidFill>
                <a:schemeClr val="dk1"/>
              </a:solidFill>
              <a:effectLst/>
              <a:latin typeface="+mn-lt"/>
              <a:ea typeface="+mn-ea"/>
              <a:cs typeface="+mn-cs"/>
            </a:rPr>
            <a:t>による社会保障関連経費の増加が見込まれることから、各事業における受給権資格審査等において更なる適正化を図る必要がある。</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71" name="テキスト ボックス 170"/>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73" name="テキスト ボックス 172"/>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75" name="テキスト ボックス 174"/>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7" name="テキスト ボックス 176"/>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9" name="テキスト ボックス 178"/>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81" name="テキスト ボックス 180"/>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83" name="テキスト ボックス 182"/>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5" name="テキスト ボックス 184"/>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7" name="直線コネクタ 186"/>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8"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9" name="直線コネクタ 188"/>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0"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1" name="直線コネクタ 190"/>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110490</xdr:rowOff>
    </xdr:from>
    <xdr:to xmlns:xdr="http://schemas.openxmlformats.org/drawingml/2006/spreadsheetDrawing">
      <xdr:col>24</xdr:col>
      <xdr:colOff>25400</xdr:colOff>
      <xdr:row>55</xdr:row>
      <xdr:rowOff>86360</xdr:rowOff>
    </xdr:to>
    <xdr:cxnSp macro="">
      <xdr:nvCxnSpPr>
        <xdr:cNvPr id="192" name="直線コネクタ 191"/>
        <xdr:cNvCxnSpPr/>
      </xdr:nvCxnSpPr>
      <xdr:spPr>
        <a:xfrm>
          <a:off x="3987800" y="936879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93"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29210</xdr:rowOff>
    </xdr:from>
    <xdr:to xmlns:xdr="http://schemas.openxmlformats.org/drawingml/2006/spreadsheetDrawing">
      <xdr:col>19</xdr:col>
      <xdr:colOff>187325</xdr:colOff>
      <xdr:row>54</xdr:row>
      <xdr:rowOff>110490</xdr:rowOff>
    </xdr:to>
    <xdr:cxnSp macro="">
      <xdr:nvCxnSpPr>
        <xdr:cNvPr id="195" name="直線コネクタ 194"/>
        <xdr:cNvCxnSpPr/>
      </xdr:nvCxnSpPr>
      <xdr:spPr>
        <a:xfrm>
          <a:off x="3098800" y="92875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162560</xdr:rowOff>
    </xdr:from>
    <xdr:ext cx="735330" cy="259080"/>
    <xdr:sp macro="" textlink="">
      <xdr:nvSpPr>
        <xdr:cNvPr id="197" name="テキスト ボックス 196"/>
        <xdr:cNvSpPr txBox="1"/>
      </xdr:nvSpPr>
      <xdr:spPr>
        <a:xfrm>
          <a:off x="3606800" y="97637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29210</xdr:rowOff>
    </xdr:from>
    <xdr:to xmlns:xdr="http://schemas.openxmlformats.org/drawingml/2006/spreadsheetDrawing">
      <xdr:col>15</xdr:col>
      <xdr:colOff>98425</xdr:colOff>
      <xdr:row>54</xdr:row>
      <xdr:rowOff>127000</xdr:rowOff>
    </xdr:to>
    <xdr:cxnSp macro="">
      <xdr:nvCxnSpPr>
        <xdr:cNvPr id="198" name="直線コネクタ 197"/>
        <xdr:cNvCxnSpPr/>
      </xdr:nvCxnSpPr>
      <xdr:spPr>
        <a:xfrm flipV="1">
          <a:off x="2209800" y="92875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166370</xdr:rowOff>
    </xdr:from>
    <xdr:to xmlns:xdr="http://schemas.openxmlformats.org/drawingml/2006/spreadsheetDrawing">
      <xdr:col>15</xdr:col>
      <xdr:colOff>149225</xdr:colOff>
      <xdr:row>56</xdr:row>
      <xdr:rowOff>95885</xdr:rowOff>
    </xdr:to>
    <xdr:sp macro="" textlink="">
      <xdr:nvSpPr>
        <xdr:cNvPr id="199" name="フローチャート: 判断 198"/>
        <xdr:cNvSpPr/>
      </xdr:nvSpPr>
      <xdr:spPr>
        <a:xfrm>
          <a:off x="3048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80645</xdr:rowOff>
    </xdr:from>
    <xdr:ext cx="762000" cy="259080"/>
    <xdr:sp macro="" textlink="">
      <xdr:nvSpPr>
        <xdr:cNvPr id="200" name="テキスト ボックス 199"/>
        <xdr:cNvSpPr txBox="1"/>
      </xdr:nvSpPr>
      <xdr:spPr>
        <a:xfrm>
          <a:off x="27178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127000</xdr:rowOff>
    </xdr:from>
    <xdr:to xmlns:xdr="http://schemas.openxmlformats.org/drawingml/2006/spreadsheetDrawing">
      <xdr:col>11</xdr:col>
      <xdr:colOff>9525</xdr:colOff>
      <xdr:row>55</xdr:row>
      <xdr:rowOff>20955</xdr:rowOff>
    </xdr:to>
    <xdr:cxnSp macro="">
      <xdr:nvCxnSpPr>
        <xdr:cNvPr id="201" name="直線コネクタ 200"/>
        <xdr:cNvCxnSpPr/>
      </xdr:nvCxnSpPr>
      <xdr:spPr>
        <a:xfrm flipV="1">
          <a:off x="1320800" y="93853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59690</xdr:rowOff>
    </xdr:from>
    <xdr:to xmlns:xdr="http://schemas.openxmlformats.org/drawingml/2006/spreadsheetDrawing">
      <xdr:col>11</xdr:col>
      <xdr:colOff>60325</xdr:colOff>
      <xdr:row>56</xdr:row>
      <xdr:rowOff>161290</xdr:rowOff>
    </xdr:to>
    <xdr:sp macro="" textlink="">
      <xdr:nvSpPr>
        <xdr:cNvPr id="202" name="フローチャート: 判断 201"/>
        <xdr:cNvSpPr/>
      </xdr:nvSpPr>
      <xdr:spPr>
        <a:xfrm>
          <a:off x="2159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146050</xdr:rowOff>
    </xdr:from>
    <xdr:ext cx="760730" cy="257810"/>
    <xdr:sp macro="" textlink="">
      <xdr:nvSpPr>
        <xdr:cNvPr id="203" name="テキスト ボックス 202"/>
        <xdr:cNvSpPr txBox="1"/>
      </xdr:nvSpPr>
      <xdr:spPr>
        <a:xfrm>
          <a:off x="1828800" y="97472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04" name="フローチャート: 判断 203"/>
        <xdr:cNvSpPr/>
      </xdr:nvSpPr>
      <xdr:spPr>
        <a:xfrm>
          <a:off x="1270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121920</xdr:rowOff>
    </xdr:from>
    <xdr:ext cx="760730" cy="257810"/>
    <xdr:sp macro="" textlink="">
      <xdr:nvSpPr>
        <xdr:cNvPr id="205" name="テキスト ボックス 204"/>
        <xdr:cNvSpPr txBox="1"/>
      </xdr:nvSpPr>
      <xdr:spPr>
        <a:xfrm>
          <a:off x="939800" y="98945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8" name="テキスト ボックス 207"/>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35560</xdr:rowOff>
    </xdr:from>
    <xdr:to xmlns:xdr="http://schemas.openxmlformats.org/drawingml/2006/spreadsheetDrawing">
      <xdr:col>24</xdr:col>
      <xdr:colOff>76200</xdr:colOff>
      <xdr:row>55</xdr:row>
      <xdr:rowOff>137160</xdr:rowOff>
    </xdr:to>
    <xdr:sp macro="" textlink="">
      <xdr:nvSpPr>
        <xdr:cNvPr id="211" name="楕円 210"/>
        <xdr:cNvSpPr/>
      </xdr:nvSpPr>
      <xdr:spPr>
        <a:xfrm>
          <a:off x="47752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52070</xdr:rowOff>
    </xdr:from>
    <xdr:ext cx="762000" cy="257810"/>
    <xdr:sp macro="" textlink="">
      <xdr:nvSpPr>
        <xdr:cNvPr id="212" name="扶助費該当値テキスト"/>
        <xdr:cNvSpPr txBox="1"/>
      </xdr:nvSpPr>
      <xdr:spPr>
        <a:xfrm>
          <a:off x="4914900" y="9310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213" name="楕円 212"/>
        <xdr:cNvSpPr/>
      </xdr:nvSpPr>
      <xdr:spPr>
        <a:xfrm>
          <a:off x="39370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0</xdr:rowOff>
    </xdr:from>
    <xdr:ext cx="735330" cy="259080"/>
    <xdr:sp macro="" textlink="">
      <xdr:nvSpPr>
        <xdr:cNvPr id="214" name="テキスト ボックス 213"/>
        <xdr:cNvSpPr txBox="1"/>
      </xdr:nvSpPr>
      <xdr:spPr>
        <a:xfrm>
          <a:off x="3606800" y="90868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149860</xdr:rowOff>
    </xdr:from>
    <xdr:to xmlns:xdr="http://schemas.openxmlformats.org/drawingml/2006/spreadsheetDrawing">
      <xdr:col>15</xdr:col>
      <xdr:colOff>149225</xdr:colOff>
      <xdr:row>54</xdr:row>
      <xdr:rowOff>80010</xdr:rowOff>
    </xdr:to>
    <xdr:sp macro="" textlink="">
      <xdr:nvSpPr>
        <xdr:cNvPr id="215" name="楕円 214"/>
        <xdr:cNvSpPr/>
      </xdr:nvSpPr>
      <xdr:spPr>
        <a:xfrm>
          <a:off x="3048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90170</xdr:rowOff>
    </xdr:from>
    <xdr:ext cx="762000" cy="259080"/>
    <xdr:sp macro="" textlink="">
      <xdr:nvSpPr>
        <xdr:cNvPr id="216" name="テキスト ボックス 215"/>
        <xdr:cNvSpPr txBox="1"/>
      </xdr:nvSpPr>
      <xdr:spPr>
        <a:xfrm>
          <a:off x="27178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76200</xdr:rowOff>
    </xdr:from>
    <xdr:to xmlns:xdr="http://schemas.openxmlformats.org/drawingml/2006/spreadsheetDrawing">
      <xdr:col>11</xdr:col>
      <xdr:colOff>60325</xdr:colOff>
      <xdr:row>55</xdr:row>
      <xdr:rowOff>6350</xdr:rowOff>
    </xdr:to>
    <xdr:sp macro="" textlink="">
      <xdr:nvSpPr>
        <xdr:cNvPr id="217" name="楕円 21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16510</xdr:rowOff>
    </xdr:from>
    <xdr:ext cx="760730" cy="259080"/>
    <xdr:sp macro="" textlink="">
      <xdr:nvSpPr>
        <xdr:cNvPr id="218" name="テキスト ボックス 217"/>
        <xdr:cNvSpPr txBox="1"/>
      </xdr:nvSpPr>
      <xdr:spPr>
        <a:xfrm>
          <a:off x="1828800" y="910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141605</xdr:rowOff>
    </xdr:from>
    <xdr:to xmlns:xdr="http://schemas.openxmlformats.org/drawingml/2006/spreadsheetDrawing">
      <xdr:col>6</xdr:col>
      <xdr:colOff>171450</xdr:colOff>
      <xdr:row>55</xdr:row>
      <xdr:rowOff>71755</xdr:rowOff>
    </xdr:to>
    <xdr:sp macro="" textlink="">
      <xdr:nvSpPr>
        <xdr:cNvPr id="219" name="楕円 218"/>
        <xdr:cNvSpPr/>
      </xdr:nvSpPr>
      <xdr:spPr>
        <a:xfrm>
          <a:off x="1270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81915</xdr:rowOff>
    </xdr:from>
    <xdr:ext cx="760730" cy="259080"/>
    <xdr:sp macro="" textlink="">
      <xdr:nvSpPr>
        <xdr:cNvPr id="220" name="テキスト ボックス 219"/>
        <xdr:cNvSpPr txBox="1"/>
      </xdr:nvSpPr>
      <xdr:spPr>
        <a:xfrm>
          <a:off x="939800" y="91687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その他に係る経常収支比率は類似団体平均を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回っており、対前年度でも</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ポイント悪化した。主な要因として歳出の繰出金で</a:t>
          </a:r>
          <a:r>
            <a:rPr kumimoji="1" lang="ja-JP" altLang="en-US" sz="1100">
              <a:solidFill>
                <a:schemeClr val="dk1"/>
              </a:solidFill>
              <a:effectLst/>
              <a:latin typeface="+mn-lt"/>
              <a:ea typeface="+mn-ea"/>
              <a:cs typeface="+mn-cs"/>
            </a:rPr>
            <a:t>後期高齢者医療会計繰出金</a:t>
          </a:r>
          <a:r>
            <a:rPr kumimoji="1" lang="ja-JP" altLang="ja-JP" sz="1100">
              <a:solidFill>
                <a:schemeClr val="dk1"/>
              </a:solidFill>
              <a:effectLst/>
              <a:latin typeface="+mn-lt"/>
              <a:ea typeface="+mn-ea"/>
              <a:cs typeface="+mn-cs"/>
            </a:rPr>
            <a:t>において高齢化等を背景とする給付額が増加していることなどである。</a:t>
          </a:r>
          <a:endParaRPr lang="ja-JP" altLang="ja-JP" sz="1400">
            <a:effectLst/>
          </a:endParaRPr>
        </a:p>
        <a:p>
          <a:r>
            <a:rPr kumimoji="1" lang="ja-JP" altLang="ja-JP" sz="1100">
              <a:solidFill>
                <a:schemeClr val="dk1"/>
              </a:solidFill>
              <a:effectLst/>
              <a:latin typeface="+mn-lt"/>
              <a:ea typeface="+mn-ea"/>
              <a:cs typeface="+mn-cs"/>
            </a:rPr>
            <a:t>　今後も引き続き、独立採算性の原則に鑑み、受益者負担の適正化や基準外繰出金の見直しに努める必要がある。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2" name="テキスト ボックス 231"/>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4" name="テキスト ボックス 233"/>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6" name="テキスト ボックス 235"/>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8" name="テキスト ボックス 237"/>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40" name="テキスト ボックス 239"/>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2" name="テキスト ボックス 241"/>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4" name="テキスト ボックス 243"/>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6" name="テキスト ボックス 245"/>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50800</xdr:rowOff>
    </xdr:from>
    <xdr:to xmlns:xdr="http://schemas.openxmlformats.org/drawingml/2006/spreadsheetDrawing">
      <xdr:col>82</xdr:col>
      <xdr:colOff>107950</xdr:colOff>
      <xdr:row>60</xdr:row>
      <xdr:rowOff>165100</xdr:rowOff>
    </xdr:to>
    <xdr:cxnSp macro="">
      <xdr:nvCxnSpPr>
        <xdr:cNvPr id="248" name="直線コネクタ 247"/>
        <xdr:cNvCxnSpPr/>
      </xdr:nvCxnSpPr>
      <xdr:spPr>
        <a:xfrm flipV="1">
          <a:off x="16510000" y="8966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9"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50" name="直線コネクタ 249"/>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137160</xdr:rowOff>
    </xdr:from>
    <xdr:ext cx="762000" cy="259080"/>
    <xdr:sp macro="" textlink="">
      <xdr:nvSpPr>
        <xdr:cNvPr id="251" name="その他最大値テキスト"/>
        <xdr:cNvSpPr txBox="1"/>
      </xdr:nvSpPr>
      <xdr:spPr>
        <a:xfrm>
          <a:off x="1659890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50800</xdr:rowOff>
    </xdr:from>
    <xdr:to xmlns:xdr="http://schemas.openxmlformats.org/drawingml/2006/spreadsheetDrawing">
      <xdr:col>82</xdr:col>
      <xdr:colOff>196850</xdr:colOff>
      <xdr:row>52</xdr:row>
      <xdr:rowOff>50800</xdr:rowOff>
    </xdr:to>
    <xdr:cxnSp macro="">
      <xdr:nvCxnSpPr>
        <xdr:cNvPr id="252" name="直線コネクタ 251"/>
        <xdr:cNvCxnSpPr/>
      </xdr:nvCxnSpPr>
      <xdr:spPr>
        <a:xfrm>
          <a:off x="16421100" y="896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50800</xdr:rowOff>
    </xdr:from>
    <xdr:to xmlns:xdr="http://schemas.openxmlformats.org/drawingml/2006/spreadsheetDrawing">
      <xdr:col>82</xdr:col>
      <xdr:colOff>107950</xdr:colOff>
      <xdr:row>58</xdr:row>
      <xdr:rowOff>139700</xdr:rowOff>
    </xdr:to>
    <xdr:cxnSp macro="">
      <xdr:nvCxnSpPr>
        <xdr:cNvPr id="253" name="直線コネクタ 252"/>
        <xdr:cNvCxnSpPr/>
      </xdr:nvCxnSpPr>
      <xdr:spPr>
        <a:xfrm>
          <a:off x="15671800" y="99949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60960</xdr:rowOff>
    </xdr:from>
    <xdr:ext cx="762000" cy="259080"/>
    <xdr:sp macro="" textlink="">
      <xdr:nvSpPr>
        <xdr:cNvPr id="254" name="その他平均値テキスト"/>
        <xdr:cNvSpPr txBox="1"/>
      </xdr:nvSpPr>
      <xdr:spPr>
        <a:xfrm>
          <a:off x="1659890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82550</xdr:rowOff>
    </xdr:from>
    <xdr:to xmlns:xdr="http://schemas.openxmlformats.org/drawingml/2006/spreadsheetDrawing">
      <xdr:col>78</xdr:col>
      <xdr:colOff>69850</xdr:colOff>
      <xdr:row>58</xdr:row>
      <xdr:rowOff>50800</xdr:rowOff>
    </xdr:to>
    <xdr:cxnSp macro="">
      <xdr:nvCxnSpPr>
        <xdr:cNvPr id="256" name="直線コネクタ 255"/>
        <xdr:cNvCxnSpPr/>
      </xdr:nvCxnSpPr>
      <xdr:spPr>
        <a:xfrm>
          <a:off x="14782800" y="98552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156210</xdr:rowOff>
    </xdr:from>
    <xdr:ext cx="736600" cy="257810"/>
    <xdr:sp macro="" textlink="">
      <xdr:nvSpPr>
        <xdr:cNvPr id="258" name="テキスト ボックス 257"/>
        <xdr:cNvSpPr txBox="1"/>
      </xdr:nvSpPr>
      <xdr:spPr>
        <a:xfrm>
          <a:off x="15290800" y="95859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82550</xdr:rowOff>
    </xdr:from>
    <xdr:to xmlns:xdr="http://schemas.openxmlformats.org/drawingml/2006/spreadsheetDrawing">
      <xdr:col>73</xdr:col>
      <xdr:colOff>180975</xdr:colOff>
      <xdr:row>59</xdr:row>
      <xdr:rowOff>31750</xdr:rowOff>
    </xdr:to>
    <xdr:cxnSp macro="">
      <xdr:nvCxnSpPr>
        <xdr:cNvPr id="259" name="直線コネクタ 258"/>
        <xdr:cNvCxnSpPr/>
      </xdr:nvCxnSpPr>
      <xdr:spPr>
        <a:xfrm flipV="1">
          <a:off x="13893800" y="985520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92710</xdr:rowOff>
    </xdr:from>
    <xdr:ext cx="762000" cy="259080"/>
    <xdr:sp macro="" textlink="">
      <xdr:nvSpPr>
        <xdr:cNvPr id="261" name="テキスト ボックス 260"/>
        <xdr:cNvSpPr txBox="1"/>
      </xdr:nvSpPr>
      <xdr:spPr>
        <a:xfrm>
          <a:off x="14401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31750</xdr:rowOff>
    </xdr:from>
    <xdr:to xmlns:xdr="http://schemas.openxmlformats.org/drawingml/2006/spreadsheetDrawing">
      <xdr:col>69</xdr:col>
      <xdr:colOff>92075</xdr:colOff>
      <xdr:row>60</xdr:row>
      <xdr:rowOff>76200</xdr:rowOff>
    </xdr:to>
    <xdr:cxnSp macro="">
      <xdr:nvCxnSpPr>
        <xdr:cNvPr id="262" name="直線コネクタ 261"/>
        <xdr:cNvCxnSpPr/>
      </xdr:nvCxnSpPr>
      <xdr:spPr>
        <a:xfrm flipV="1">
          <a:off x="13004800" y="101473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158750</xdr:rowOff>
    </xdr:from>
    <xdr:to xmlns:xdr="http://schemas.openxmlformats.org/drawingml/2006/spreadsheetDrawing">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99060</xdr:rowOff>
    </xdr:from>
    <xdr:ext cx="760730" cy="257810"/>
    <xdr:sp macro="" textlink="">
      <xdr:nvSpPr>
        <xdr:cNvPr id="264" name="テキスト ボックス 263"/>
        <xdr:cNvSpPr txBox="1"/>
      </xdr:nvSpPr>
      <xdr:spPr>
        <a:xfrm>
          <a:off x="13512800" y="9700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44450</xdr:rowOff>
    </xdr:from>
    <xdr:to xmlns:xdr="http://schemas.openxmlformats.org/drawingml/2006/spreadsheetDrawing">
      <xdr:col>65</xdr:col>
      <xdr:colOff>53975</xdr:colOff>
      <xdr:row>59</xdr:row>
      <xdr:rowOff>146050</xdr:rowOff>
    </xdr:to>
    <xdr:sp macro="" textlink="">
      <xdr:nvSpPr>
        <xdr:cNvPr id="265" name="フローチャート: 判断 264"/>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156210</xdr:rowOff>
    </xdr:from>
    <xdr:ext cx="762000" cy="257810"/>
    <xdr:sp macro="" textlink="">
      <xdr:nvSpPr>
        <xdr:cNvPr id="266" name="テキスト ボックス 265"/>
        <xdr:cNvSpPr txBox="1"/>
      </xdr:nvSpPr>
      <xdr:spPr>
        <a:xfrm>
          <a:off x="1262380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8" name="テキスト ボックス 267"/>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9" name="テキスト ボックス 268"/>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71" name="テキスト ボックス 270"/>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88900</xdr:rowOff>
    </xdr:from>
    <xdr:to xmlns:xdr="http://schemas.openxmlformats.org/drawingml/2006/spreadsheetDrawing">
      <xdr:col>82</xdr:col>
      <xdr:colOff>158750</xdr:colOff>
      <xdr:row>59</xdr:row>
      <xdr:rowOff>19050</xdr:rowOff>
    </xdr:to>
    <xdr:sp macro="" textlink="">
      <xdr:nvSpPr>
        <xdr:cNvPr id="272" name="楕円 271"/>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60960</xdr:rowOff>
    </xdr:from>
    <xdr:ext cx="762000" cy="259080"/>
    <xdr:sp macro="" textlink="">
      <xdr:nvSpPr>
        <xdr:cNvPr id="273" name="その他該当値テキスト"/>
        <xdr:cNvSpPr txBox="1"/>
      </xdr:nvSpPr>
      <xdr:spPr>
        <a:xfrm>
          <a:off x="16598900" y="1000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74" name="楕円 273"/>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7810"/>
    <xdr:sp macro="" textlink="">
      <xdr:nvSpPr>
        <xdr:cNvPr id="275" name="テキスト ボックス 274"/>
        <xdr:cNvSpPr txBox="1"/>
      </xdr:nvSpPr>
      <xdr:spPr>
        <a:xfrm>
          <a:off x="15290800" y="100304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31750</xdr:rowOff>
    </xdr:from>
    <xdr:to xmlns:xdr="http://schemas.openxmlformats.org/drawingml/2006/spreadsheetDrawing">
      <xdr:col>74</xdr:col>
      <xdr:colOff>31750</xdr:colOff>
      <xdr:row>57</xdr:row>
      <xdr:rowOff>133350</xdr:rowOff>
    </xdr:to>
    <xdr:sp macro="" textlink="">
      <xdr:nvSpPr>
        <xdr:cNvPr id="276" name="楕円 275"/>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118110</xdr:rowOff>
    </xdr:from>
    <xdr:ext cx="762000" cy="259080"/>
    <xdr:sp macro="" textlink="">
      <xdr:nvSpPr>
        <xdr:cNvPr id="277" name="テキスト ボックス 276"/>
        <xdr:cNvSpPr txBox="1"/>
      </xdr:nvSpPr>
      <xdr:spPr>
        <a:xfrm>
          <a:off x="14401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152400</xdr:rowOff>
    </xdr:from>
    <xdr:to xmlns:xdr="http://schemas.openxmlformats.org/drawingml/2006/spreadsheetDrawing">
      <xdr:col>69</xdr:col>
      <xdr:colOff>142875</xdr:colOff>
      <xdr:row>59</xdr:row>
      <xdr:rowOff>82550</xdr:rowOff>
    </xdr:to>
    <xdr:sp macro="" textlink="">
      <xdr:nvSpPr>
        <xdr:cNvPr id="278" name="楕円 277"/>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67310</xdr:rowOff>
    </xdr:from>
    <xdr:ext cx="760730" cy="259080"/>
    <xdr:sp macro="" textlink="">
      <xdr:nvSpPr>
        <xdr:cNvPr id="279" name="テキスト ボックス 278"/>
        <xdr:cNvSpPr txBox="1"/>
      </xdr:nvSpPr>
      <xdr:spPr>
        <a:xfrm>
          <a:off x="13512800" y="10182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25400</xdr:rowOff>
    </xdr:from>
    <xdr:to xmlns:xdr="http://schemas.openxmlformats.org/drawingml/2006/spreadsheetDrawing">
      <xdr:col>65</xdr:col>
      <xdr:colOff>53975</xdr:colOff>
      <xdr:row>60</xdr:row>
      <xdr:rowOff>127000</xdr:rowOff>
    </xdr:to>
    <xdr:sp macro="" textlink="">
      <xdr:nvSpPr>
        <xdr:cNvPr id="280" name="楕円 279"/>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111760</xdr:rowOff>
    </xdr:from>
    <xdr:ext cx="762000" cy="257810"/>
    <xdr:sp macro="" textlink="">
      <xdr:nvSpPr>
        <xdr:cNvPr id="281" name="テキスト ボックス 280"/>
        <xdr:cNvSpPr txBox="1"/>
      </xdr:nvSpPr>
      <xdr:spPr>
        <a:xfrm>
          <a:off x="12623800" y="1039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当市は旧那賀川町及び旧羽ノ浦町と市町合併し旧1市2町からの負担金で運営していた一部事務組合(消防・衛生)の業務を継承したため、類似団体平均より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ポイント下回っている一方、人件費の割合が高くなっている。</a:t>
          </a:r>
          <a:endParaRPr lang="ja-JP" altLang="ja-JP" sz="1400">
            <a:effectLst/>
          </a:endParaRPr>
        </a:p>
        <a:p>
          <a:r>
            <a:rPr kumimoji="1" lang="ja-JP" altLang="ja-JP" sz="1100">
              <a:solidFill>
                <a:schemeClr val="dk1"/>
              </a:solidFill>
              <a:effectLst/>
              <a:latin typeface="+mn-lt"/>
              <a:ea typeface="+mn-ea"/>
              <a:cs typeface="+mn-cs"/>
            </a:rPr>
            <a:t>　市単独補助金等については、平成29年８月に「補助金等に関する</a:t>
          </a:r>
          <a:r>
            <a:rPr kumimoji="1" lang="ja-JP" altLang="ja-JP" sz="1050">
              <a:solidFill>
                <a:schemeClr val="dk1"/>
              </a:solidFill>
              <a:effectLst/>
              <a:latin typeface="+mn-lt"/>
              <a:ea typeface="+mn-ea"/>
              <a:cs typeface="+mn-cs"/>
            </a:rPr>
            <a:t>基本方針」を策定し各団体の収支状況等を精査した上で決定するほか</a:t>
          </a:r>
          <a:r>
            <a:rPr kumimoji="1" lang="ja-JP" altLang="ja-JP" sz="1000">
              <a:solidFill>
                <a:schemeClr val="dk1"/>
              </a:solidFill>
              <a:effectLst/>
              <a:latin typeface="+mn-lt"/>
              <a:ea typeface="+mn-ea"/>
              <a:cs typeface="+mn-cs"/>
            </a:rPr>
            <a:t>団体の統合、再編や補助の終期を設定するなど見直しを行うこととしている。</a:t>
          </a:r>
          <a:endParaRPr lang="ja-JP" altLang="ja-JP" sz="1100">
            <a:effectLst/>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3" name="テキスト ボックス 292"/>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5" name="テキスト ボックス 294"/>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7" name="テキスト ボックス 296"/>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9" name="テキスト ボックス 298"/>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301" name="テキスト ボックス 300"/>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3" name="テキスト ボックス 302"/>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132080</xdr:rowOff>
    </xdr:to>
    <xdr:cxnSp macro="">
      <xdr:nvCxnSpPr>
        <xdr:cNvPr id="306" name="直線コネクタ 305"/>
        <xdr:cNvCxnSpPr/>
      </xdr:nvCxnSpPr>
      <xdr:spPr>
        <a:xfrm flipV="1">
          <a:off x="16510000" y="5915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7"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8" name="直線コネクタ 307"/>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09"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196850</xdr:colOff>
      <xdr:row>34</xdr:row>
      <xdr:rowOff>86360</xdr:rowOff>
    </xdr:to>
    <xdr:cxnSp macro="">
      <xdr:nvCxnSpPr>
        <xdr:cNvPr id="310" name="直線コネクタ 309"/>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122555</xdr:rowOff>
    </xdr:from>
    <xdr:to xmlns:xdr="http://schemas.openxmlformats.org/drawingml/2006/spreadsheetDrawing">
      <xdr:col>82</xdr:col>
      <xdr:colOff>107950</xdr:colOff>
      <xdr:row>34</xdr:row>
      <xdr:rowOff>168275</xdr:rowOff>
    </xdr:to>
    <xdr:cxnSp macro="">
      <xdr:nvCxnSpPr>
        <xdr:cNvPr id="311" name="直線コネクタ 310"/>
        <xdr:cNvCxnSpPr/>
      </xdr:nvCxnSpPr>
      <xdr:spPr>
        <a:xfrm>
          <a:off x="15671800" y="595185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75565</xdr:rowOff>
    </xdr:from>
    <xdr:ext cx="762000" cy="257810"/>
    <xdr:sp macro="" textlink="">
      <xdr:nvSpPr>
        <xdr:cNvPr id="312" name="補助費等平均値テキスト"/>
        <xdr:cNvSpPr txBox="1"/>
      </xdr:nvSpPr>
      <xdr:spPr>
        <a:xfrm>
          <a:off x="16598900" y="62477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3" name="フローチャート: 判断 312"/>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122555</xdr:rowOff>
    </xdr:from>
    <xdr:to xmlns:xdr="http://schemas.openxmlformats.org/drawingml/2006/spreadsheetDrawing">
      <xdr:col>78</xdr:col>
      <xdr:colOff>69850</xdr:colOff>
      <xdr:row>34</xdr:row>
      <xdr:rowOff>145415</xdr:rowOff>
    </xdr:to>
    <xdr:cxnSp macro="">
      <xdr:nvCxnSpPr>
        <xdr:cNvPr id="314" name="直線コネクタ 313"/>
        <xdr:cNvCxnSpPr/>
      </xdr:nvCxnSpPr>
      <xdr:spPr>
        <a:xfrm flipV="1">
          <a:off x="14782800" y="59518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94615</xdr:rowOff>
    </xdr:from>
    <xdr:to xmlns:xdr="http://schemas.openxmlformats.org/drawingml/2006/spreadsheetDrawing">
      <xdr:col>78</xdr:col>
      <xdr:colOff>120650</xdr:colOff>
      <xdr:row>37</xdr:row>
      <xdr:rowOff>24765</xdr:rowOff>
    </xdr:to>
    <xdr:sp macro="" textlink="">
      <xdr:nvSpPr>
        <xdr:cNvPr id="315" name="フローチャート: 判断 314"/>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9525</xdr:rowOff>
    </xdr:from>
    <xdr:ext cx="736600" cy="257810"/>
    <xdr:sp macro="" textlink="">
      <xdr:nvSpPr>
        <xdr:cNvPr id="316" name="テキスト ボックス 315"/>
        <xdr:cNvSpPr txBox="1"/>
      </xdr:nvSpPr>
      <xdr:spPr>
        <a:xfrm>
          <a:off x="15290800" y="63531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145415</xdr:rowOff>
    </xdr:from>
    <xdr:to xmlns:xdr="http://schemas.openxmlformats.org/drawingml/2006/spreadsheetDrawing">
      <xdr:col>73</xdr:col>
      <xdr:colOff>180975</xdr:colOff>
      <xdr:row>34</xdr:row>
      <xdr:rowOff>158750</xdr:rowOff>
    </xdr:to>
    <xdr:cxnSp macro="">
      <xdr:nvCxnSpPr>
        <xdr:cNvPr id="317" name="直線コネクタ 316"/>
        <xdr:cNvCxnSpPr/>
      </xdr:nvCxnSpPr>
      <xdr:spPr>
        <a:xfrm flipV="1">
          <a:off x="13893800" y="59747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162560</xdr:rowOff>
    </xdr:from>
    <xdr:ext cx="762000" cy="259080"/>
    <xdr:sp macro="" textlink="">
      <xdr:nvSpPr>
        <xdr:cNvPr id="319" name="テキスト ボックス 318"/>
        <xdr:cNvSpPr txBox="1"/>
      </xdr:nvSpPr>
      <xdr:spPr>
        <a:xfrm>
          <a:off x="14401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58420</xdr:rowOff>
    </xdr:from>
    <xdr:to xmlns:xdr="http://schemas.openxmlformats.org/drawingml/2006/spreadsheetDrawing">
      <xdr:col>69</xdr:col>
      <xdr:colOff>92075</xdr:colOff>
      <xdr:row>34</xdr:row>
      <xdr:rowOff>158750</xdr:rowOff>
    </xdr:to>
    <xdr:cxnSp macro="">
      <xdr:nvCxnSpPr>
        <xdr:cNvPr id="320" name="直線コネクタ 319"/>
        <xdr:cNvCxnSpPr/>
      </xdr:nvCxnSpPr>
      <xdr:spPr>
        <a:xfrm>
          <a:off x="13004800" y="58877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21" name="フローチャート: 判断 320"/>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0730" cy="257810"/>
    <xdr:sp macro="" textlink="">
      <xdr:nvSpPr>
        <xdr:cNvPr id="322" name="テキスト ボックス 321"/>
        <xdr:cNvSpPr txBox="1"/>
      </xdr:nvSpPr>
      <xdr:spPr>
        <a:xfrm>
          <a:off x="13512800" y="63074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156210</xdr:rowOff>
    </xdr:from>
    <xdr:to xmlns:xdr="http://schemas.openxmlformats.org/drawingml/2006/spreadsheetDrawing">
      <xdr:col>65</xdr:col>
      <xdr:colOff>53975</xdr:colOff>
      <xdr:row>36</xdr:row>
      <xdr:rowOff>86360</xdr:rowOff>
    </xdr:to>
    <xdr:sp macro="" textlink="">
      <xdr:nvSpPr>
        <xdr:cNvPr id="323" name="フローチャート: 判断 322"/>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71120</xdr:rowOff>
    </xdr:from>
    <xdr:ext cx="762000" cy="259080"/>
    <xdr:sp macro="" textlink="">
      <xdr:nvSpPr>
        <xdr:cNvPr id="324" name="テキスト ボックス 323"/>
        <xdr:cNvSpPr txBox="1"/>
      </xdr:nvSpPr>
      <xdr:spPr>
        <a:xfrm>
          <a:off x="126238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6" name="テキスト ボックス 325"/>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7" name="テキスト ボックス 326"/>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9" name="テキスト ボックス 328"/>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117475</xdr:rowOff>
    </xdr:from>
    <xdr:to xmlns:xdr="http://schemas.openxmlformats.org/drawingml/2006/spreadsheetDrawing">
      <xdr:col>82</xdr:col>
      <xdr:colOff>158750</xdr:colOff>
      <xdr:row>35</xdr:row>
      <xdr:rowOff>47625</xdr:rowOff>
    </xdr:to>
    <xdr:sp macro="" textlink="">
      <xdr:nvSpPr>
        <xdr:cNvPr id="330" name="楕円 329"/>
        <xdr:cNvSpPr/>
      </xdr:nvSpPr>
      <xdr:spPr>
        <a:xfrm>
          <a:off x="164592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26035</xdr:rowOff>
    </xdr:from>
    <xdr:ext cx="762000" cy="259080"/>
    <xdr:sp macro="" textlink="">
      <xdr:nvSpPr>
        <xdr:cNvPr id="331" name="補助費等該当値テキスト"/>
        <xdr:cNvSpPr txBox="1"/>
      </xdr:nvSpPr>
      <xdr:spPr>
        <a:xfrm>
          <a:off x="16598900" y="585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71755</xdr:rowOff>
    </xdr:from>
    <xdr:to xmlns:xdr="http://schemas.openxmlformats.org/drawingml/2006/spreadsheetDrawing">
      <xdr:col>78</xdr:col>
      <xdr:colOff>120650</xdr:colOff>
      <xdr:row>35</xdr:row>
      <xdr:rowOff>1905</xdr:rowOff>
    </xdr:to>
    <xdr:sp macro="" textlink="">
      <xdr:nvSpPr>
        <xdr:cNvPr id="332" name="楕円 331"/>
        <xdr:cNvSpPr/>
      </xdr:nvSpPr>
      <xdr:spPr>
        <a:xfrm>
          <a:off x="156210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12065</xdr:rowOff>
    </xdr:from>
    <xdr:ext cx="736600" cy="259080"/>
    <xdr:sp macro="" textlink="">
      <xdr:nvSpPr>
        <xdr:cNvPr id="333" name="テキスト ボックス 332"/>
        <xdr:cNvSpPr txBox="1"/>
      </xdr:nvSpPr>
      <xdr:spPr>
        <a:xfrm>
          <a:off x="15290800" y="5669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94615</xdr:rowOff>
    </xdr:from>
    <xdr:to xmlns:xdr="http://schemas.openxmlformats.org/drawingml/2006/spreadsheetDrawing">
      <xdr:col>74</xdr:col>
      <xdr:colOff>31750</xdr:colOff>
      <xdr:row>35</xdr:row>
      <xdr:rowOff>24765</xdr:rowOff>
    </xdr:to>
    <xdr:sp macro="" textlink="">
      <xdr:nvSpPr>
        <xdr:cNvPr id="334" name="楕円 333"/>
        <xdr:cNvSpPr/>
      </xdr:nvSpPr>
      <xdr:spPr>
        <a:xfrm>
          <a:off x="14732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34925</xdr:rowOff>
    </xdr:from>
    <xdr:ext cx="762000" cy="259080"/>
    <xdr:sp macro="" textlink="">
      <xdr:nvSpPr>
        <xdr:cNvPr id="335" name="テキスト ボックス 334"/>
        <xdr:cNvSpPr txBox="1"/>
      </xdr:nvSpPr>
      <xdr:spPr>
        <a:xfrm>
          <a:off x="14401800" y="569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107950</xdr:rowOff>
    </xdr:from>
    <xdr:to xmlns:xdr="http://schemas.openxmlformats.org/drawingml/2006/spreadsheetDrawing">
      <xdr:col>69</xdr:col>
      <xdr:colOff>142875</xdr:colOff>
      <xdr:row>35</xdr:row>
      <xdr:rowOff>38100</xdr:rowOff>
    </xdr:to>
    <xdr:sp macro="" textlink="">
      <xdr:nvSpPr>
        <xdr:cNvPr id="336" name="楕円 335"/>
        <xdr:cNvSpPr/>
      </xdr:nvSpPr>
      <xdr:spPr>
        <a:xfrm>
          <a:off x="138430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48260</xdr:rowOff>
    </xdr:from>
    <xdr:ext cx="760730" cy="259080"/>
    <xdr:sp macro="" textlink="">
      <xdr:nvSpPr>
        <xdr:cNvPr id="337" name="テキスト ボックス 336"/>
        <xdr:cNvSpPr txBox="1"/>
      </xdr:nvSpPr>
      <xdr:spPr>
        <a:xfrm>
          <a:off x="13512800" y="5706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7620</xdr:rowOff>
    </xdr:from>
    <xdr:to xmlns:xdr="http://schemas.openxmlformats.org/drawingml/2006/spreadsheetDrawing">
      <xdr:col>65</xdr:col>
      <xdr:colOff>53975</xdr:colOff>
      <xdr:row>34</xdr:row>
      <xdr:rowOff>109220</xdr:rowOff>
    </xdr:to>
    <xdr:sp macro="" textlink="">
      <xdr:nvSpPr>
        <xdr:cNvPr id="338" name="楕円 337"/>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119380</xdr:rowOff>
    </xdr:from>
    <xdr:ext cx="762000" cy="259080"/>
    <xdr:sp macro="" textlink="">
      <xdr:nvSpPr>
        <xdr:cNvPr id="339" name="テキスト ボックス 338"/>
        <xdr:cNvSpPr txBox="1"/>
      </xdr:nvSpPr>
      <xdr:spPr>
        <a:xfrm>
          <a:off x="12623800" y="560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市債の発行を伴う事業の厳しい精査を行うとともに、高利残債の利率見直し交渉による利子負担の軽減を図っているが、</a:t>
          </a:r>
          <a:r>
            <a:rPr kumimoji="1" lang="ja-JP" altLang="en-US" sz="900">
              <a:solidFill>
                <a:schemeClr val="dk1"/>
              </a:solidFill>
              <a:effectLst/>
              <a:latin typeface="+mn-lt"/>
              <a:ea typeface="+mn-ea"/>
              <a:cs typeface="+mn-cs"/>
            </a:rPr>
            <a:t>小学校校舎建替事業</a:t>
          </a:r>
          <a:r>
            <a:rPr kumimoji="1" lang="ja-JP" altLang="ja-JP" sz="900">
              <a:solidFill>
                <a:schemeClr val="dk1"/>
              </a:solidFill>
              <a:effectLst/>
              <a:latin typeface="+mn-lt"/>
              <a:ea typeface="+mn-ea"/>
              <a:cs typeface="+mn-cs"/>
            </a:rPr>
            <a:t>や</a:t>
          </a:r>
          <a:r>
            <a:rPr kumimoji="1" lang="ja-JP" altLang="en-US" sz="900">
              <a:solidFill>
                <a:schemeClr val="dk1"/>
              </a:solidFill>
              <a:effectLst/>
              <a:latin typeface="+mn-lt"/>
              <a:ea typeface="+mn-ea"/>
              <a:cs typeface="+mn-cs"/>
            </a:rPr>
            <a:t>消防施設・車輌整備事業</a:t>
          </a:r>
          <a:r>
            <a:rPr kumimoji="1" lang="ja-JP" altLang="ja-JP" sz="900">
              <a:solidFill>
                <a:schemeClr val="dk1"/>
              </a:solidFill>
              <a:effectLst/>
              <a:latin typeface="+mn-lt"/>
              <a:ea typeface="+mn-ea"/>
              <a:cs typeface="+mn-cs"/>
            </a:rPr>
            <a:t>などの増により、公債費に係る経常収支比率は1</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％と類似団体平均より</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ポイント上回った。公債費は約3</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千万円となっており公債費負担は依然として高い。</a:t>
          </a:r>
          <a:endParaRPr lang="ja-JP" altLang="ja-JP" sz="1050">
            <a:effectLst/>
          </a:endParaRPr>
        </a:p>
        <a:p>
          <a:r>
            <a:rPr kumimoji="1" lang="ja-JP" altLang="ja-JP" sz="900">
              <a:solidFill>
                <a:schemeClr val="dk1"/>
              </a:solidFill>
              <a:effectLst/>
              <a:latin typeface="+mn-lt"/>
              <a:ea typeface="+mn-ea"/>
              <a:cs typeface="+mn-cs"/>
            </a:rPr>
            <a:t>　令和２年度に合併特例債の発行が終了し、本来の対象事業における地方債の発行へシフトしていることや</a:t>
          </a:r>
          <a:r>
            <a:rPr kumimoji="1" lang="ja-JP" altLang="en-US" sz="900">
              <a:solidFill>
                <a:schemeClr val="dk1"/>
              </a:solidFill>
              <a:effectLst/>
              <a:latin typeface="+mn-lt"/>
              <a:ea typeface="+mn-ea"/>
              <a:cs typeface="+mn-cs"/>
            </a:rPr>
            <a:t>、施設老朽化に加え集約化によっても起債額</a:t>
          </a:r>
          <a:r>
            <a:rPr kumimoji="1" lang="ja-JP" altLang="ja-JP" sz="900">
              <a:solidFill>
                <a:schemeClr val="dk1"/>
              </a:solidFill>
              <a:effectLst/>
              <a:latin typeface="+mn-lt"/>
              <a:ea typeface="+mn-ea"/>
              <a:cs typeface="+mn-cs"/>
            </a:rPr>
            <a:t>増加が見込まれることから、健全化判断比率の悪化に注意を払いながら、慎重な市債発行により堅実な財政運営に努め</a:t>
          </a:r>
          <a:r>
            <a:rPr kumimoji="1" lang="ja-JP" altLang="en-US" sz="900">
              <a:solidFill>
                <a:schemeClr val="dk1"/>
              </a:solidFill>
              <a:effectLst/>
              <a:latin typeface="+mn-lt"/>
              <a:ea typeface="+mn-ea"/>
              <a:cs typeface="+mn-cs"/>
            </a:rPr>
            <a:t>ていく</a:t>
          </a:r>
          <a:r>
            <a:rPr kumimoji="1" lang="ja-JP" altLang="ja-JP" sz="900">
              <a:solidFill>
                <a:schemeClr val="dk1"/>
              </a:solidFill>
              <a:effectLst/>
              <a:latin typeface="+mn-lt"/>
              <a:ea typeface="+mn-ea"/>
              <a:cs typeface="+mn-cs"/>
            </a:rPr>
            <a:t>必要がある。</a:t>
          </a:r>
          <a:endParaRPr lang="ja-JP" altLang="ja-JP" sz="1050">
            <a:effectLst/>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51" name="テキスト ボックス 350"/>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3" name="テキスト ボックス 352"/>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730" cy="257810"/>
    <xdr:sp macro="" textlink="">
      <xdr:nvSpPr>
        <xdr:cNvPr id="355" name="テキスト ボックス 354"/>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730" cy="257810"/>
    <xdr:sp macro="" textlink="">
      <xdr:nvSpPr>
        <xdr:cNvPr id="357" name="テキスト ボックス 356"/>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730" cy="257810"/>
    <xdr:sp macro="" textlink="">
      <xdr:nvSpPr>
        <xdr:cNvPr id="359" name="テキスト ボックス 358"/>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730" cy="257810"/>
    <xdr:sp macro="" textlink="">
      <xdr:nvSpPr>
        <xdr:cNvPr id="361" name="テキスト ボックス 360"/>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99695</xdr:rowOff>
    </xdr:from>
    <xdr:to xmlns:xdr="http://schemas.openxmlformats.org/drawingml/2006/spreadsheetDrawing">
      <xdr:col>24</xdr:col>
      <xdr:colOff>25400</xdr:colOff>
      <xdr:row>80</xdr:row>
      <xdr:rowOff>53975</xdr:rowOff>
    </xdr:to>
    <xdr:cxnSp macro="">
      <xdr:nvCxnSpPr>
        <xdr:cNvPr id="364" name="直線コネクタ 363"/>
        <xdr:cNvCxnSpPr/>
      </xdr:nvCxnSpPr>
      <xdr:spPr>
        <a:xfrm flipV="1">
          <a:off x="4826000" y="1278699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26035</xdr:rowOff>
    </xdr:from>
    <xdr:ext cx="762000" cy="259080"/>
    <xdr:sp macro="" textlink="">
      <xdr:nvSpPr>
        <xdr:cNvPr id="365" name="公債費最小値テキスト"/>
        <xdr:cNvSpPr txBox="1"/>
      </xdr:nvSpPr>
      <xdr:spPr>
        <a:xfrm>
          <a:off x="4914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53975</xdr:rowOff>
    </xdr:from>
    <xdr:to xmlns:xdr="http://schemas.openxmlformats.org/drawingml/2006/spreadsheetDrawing">
      <xdr:col>24</xdr:col>
      <xdr:colOff>114300</xdr:colOff>
      <xdr:row>80</xdr:row>
      <xdr:rowOff>53975</xdr:rowOff>
    </xdr:to>
    <xdr:cxnSp macro="">
      <xdr:nvCxnSpPr>
        <xdr:cNvPr id="366" name="直線コネクタ 365"/>
        <xdr:cNvCxnSpPr/>
      </xdr:nvCxnSpPr>
      <xdr:spPr>
        <a:xfrm>
          <a:off x="4737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14605</xdr:rowOff>
    </xdr:from>
    <xdr:ext cx="762000" cy="259080"/>
    <xdr:sp macro="" textlink="">
      <xdr:nvSpPr>
        <xdr:cNvPr id="367" name="公債費最大値テキスト"/>
        <xdr:cNvSpPr txBox="1"/>
      </xdr:nvSpPr>
      <xdr:spPr>
        <a:xfrm>
          <a:off x="4914900" y="1253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99695</xdr:rowOff>
    </xdr:from>
    <xdr:to xmlns:xdr="http://schemas.openxmlformats.org/drawingml/2006/spreadsheetDrawing">
      <xdr:col>24</xdr:col>
      <xdr:colOff>114300</xdr:colOff>
      <xdr:row>74</xdr:row>
      <xdr:rowOff>99695</xdr:rowOff>
    </xdr:to>
    <xdr:cxnSp macro="">
      <xdr:nvCxnSpPr>
        <xdr:cNvPr id="368" name="直線コネクタ 367"/>
        <xdr:cNvCxnSpPr/>
      </xdr:nvCxnSpPr>
      <xdr:spPr>
        <a:xfrm>
          <a:off x="4737100" y="1278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129540</xdr:rowOff>
    </xdr:from>
    <xdr:to xmlns:xdr="http://schemas.openxmlformats.org/drawingml/2006/spreadsheetDrawing">
      <xdr:col>24</xdr:col>
      <xdr:colOff>25400</xdr:colOff>
      <xdr:row>77</xdr:row>
      <xdr:rowOff>147320</xdr:rowOff>
    </xdr:to>
    <xdr:cxnSp macro="">
      <xdr:nvCxnSpPr>
        <xdr:cNvPr id="369" name="直線コネクタ 368"/>
        <xdr:cNvCxnSpPr/>
      </xdr:nvCxnSpPr>
      <xdr:spPr>
        <a:xfrm>
          <a:off x="3987800" y="133311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762000" cy="257810"/>
    <xdr:sp macro="" textlink="">
      <xdr:nvSpPr>
        <xdr:cNvPr id="370" name="公債費平均値テキスト"/>
        <xdr:cNvSpPr txBox="1"/>
      </xdr:nvSpPr>
      <xdr:spPr>
        <a:xfrm>
          <a:off x="4914900" y="130937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71" name="フローチャート: 判断 370"/>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19685</xdr:rowOff>
    </xdr:from>
    <xdr:to xmlns:xdr="http://schemas.openxmlformats.org/drawingml/2006/spreadsheetDrawing">
      <xdr:col>19</xdr:col>
      <xdr:colOff>187325</xdr:colOff>
      <xdr:row>77</xdr:row>
      <xdr:rowOff>129540</xdr:rowOff>
    </xdr:to>
    <xdr:cxnSp macro="">
      <xdr:nvCxnSpPr>
        <xdr:cNvPr id="372" name="直線コネクタ 371"/>
        <xdr:cNvCxnSpPr/>
      </xdr:nvCxnSpPr>
      <xdr:spPr>
        <a:xfrm>
          <a:off x="3098800" y="132213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3" name="フローチャート: 判断 372"/>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5330" cy="257810"/>
    <xdr:sp macro="" textlink="">
      <xdr:nvSpPr>
        <xdr:cNvPr id="374" name="テキスト ボックス 373"/>
        <xdr:cNvSpPr txBox="1"/>
      </xdr:nvSpPr>
      <xdr:spPr>
        <a:xfrm>
          <a:off x="3606800" y="130168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19685</xdr:rowOff>
    </xdr:from>
    <xdr:to xmlns:xdr="http://schemas.openxmlformats.org/drawingml/2006/spreadsheetDrawing">
      <xdr:col>15</xdr:col>
      <xdr:colOff>98425</xdr:colOff>
      <xdr:row>77</xdr:row>
      <xdr:rowOff>74930</xdr:rowOff>
    </xdr:to>
    <xdr:cxnSp macro="">
      <xdr:nvCxnSpPr>
        <xdr:cNvPr id="375" name="直線コネクタ 374"/>
        <xdr:cNvCxnSpPr/>
      </xdr:nvCxnSpPr>
      <xdr:spPr>
        <a:xfrm flipV="1">
          <a:off x="2209800" y="132213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6" name="フローチャート: 判断 375"/>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119380</xdr:rowOff>
    </xdr:from>
    <xdr:ext cx="762000" cy="259080"/>
    <xdr:sp macro="" textlink="">
      <xdr:nvSpPr>
        <xdr:cNvPr id="377" name="テキスト ボックス 376"/>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74930</xdr:rowOff>
    </xdr:from>
    <xdr:to xmlns:xdr="http://schemas.openxmlformats.org/drawingml/2006/spreadsheetDrawing">
      <xdr:col>11</xdr:col>
      <xdr:colOff>9525</xdr:colOff>
      <xdr:row>77</xdr:row>
      <xdr:rowOff>83820</xdr:rowOff>
    </xdr:to>
    <xdr:cxnSp macro="">
      <xdr:nvCxnSpPr>
        <xdr:cNvPr id="378" name="直線コネクタ 377"/>
        <xdr:cNvCxnSpPr/>
      </xdr:nvCxnSpPr>
      <xdr:spPr>
        <a:xfrm flipV="1">
          <a:off x="1320800" y="132765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165100</xdr:rowOff>
    </xdr:from>
    <xdr:to xmlns:xdr="http://schemas.openxmlformats.org/drawingml/2006/spreadsheetDrawing">
      <xdr:col>11</xdr:col>
      <xdr:colOff>60325</xdr:colOff>
      <xdr:row>78</xdr:row>
      <xdr:rowOff>95250</xdr:rowOff>
    </xdr:to>
    <xdr:sp macro="" textlink="">
      <xdr:nvSpPr>
        <xdr:cNvPr id="379" name="フローチャート: 判断 378"/>
        <xdr:cNvSpPr/>
      </xdr:nvSpPr>
      <xdr:spPr>
        <a:xfrm>
          <a:off x="2159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80010</xdr:rowOff>
    </xdr:from>
    <xdr:ext cx="760730" cy="259080"/>
    <xdr:sp macro="" textlink="">
      <xdr:nvSpPr>
        <xdr:cNvPr id="380" name="テキスト ボックス 379"/>
        <xdr:cNvSpPr txBox="1"/>
      </xdr:nvSpPr>
      <xdr:spPr>
        <a:xfrm>
          <a:off x="1828800" y="13453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165100</xdr:rowOff>
    </xdr:from>
    <xdr:to xmlns:xdr="http://schemas.openxmlformats.org/drawingml/2006/spreadsheetDrawing">
      <xdr:col>6</xdr:col>
      <xdr:colOff>171450</xdr:colOff>
      <xdr:row>78</xdr:row>
      <xdr:rowOff>95250</xdr:rowOff>
    </xdr:to>
    <xdr:sp macro="" textlink="">
      <xdr:nvSpPr>
        <xdr:cNvPr id="381" name="フローチャート: 判断 380"/>
        <xdr:cNvSpPr/>
      </xdr:nvSpPr>
      <xdr:spPr>
        <a:xfrm>
          <a:off x="1270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80010</xdr:rowOff>
    </xdr:from>
    <xdr:ext cx="760730" cy="259080"/>
    <xdr:sp macro="" textlink="">
      <xdr:nvSpPr>
        <xdr:cNvPr id="382" name="テキスト ボックス 381"/>
        <xdr:cNvSpPr txBox="1"/>
      </xdr:nvSpPr>
      <xdr:spPr>
        <a:xfrm>
          <a:off x="939800" y="13453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5" name="テキスト ボックス 384"/>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96520</xdr:rowOff>
    </xdr:from>
    <xdr:to xmlns:xdr="http://schemas.openxmlformats.org/drawingml/2006/spreadsheetDrawing">
      <xdr:col>24</xdr:col>
      <xdr:colOff>76200</xdr:colOff>
      <xdr:row>78</xdr:row>
      <xdr:rowOff>26670</xdr:rowOff>
    </xdr:to>
    <xdr:sp macro="" textlink="">
      <xdr:nvSpPr>
        <xdr:cNvPr id="388" name="楕円 387"/>
        <xdr:cNvSpPr/>
      </xdr:nvSpPr>
      <xdr:spPr>
        <a:xfrm>
          <a:off x="47752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68580</xdr:rowOff>
    </xdr:from>
    <xdr:ext cx="762000" cy="259080"/>
    <xdr:sp macro="" textlink="">
      <xdr:nvSpPr>
        <xdr:cNvPr id="389" name="公債費該当値テキスト"/>
        <xdr:cNvSpPr txBox="1"/>
      </xdr:nvSpPr>
      <xdr:spPr>
        <a:xfrm>
          <a:off x="4914900" y="1327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78740</xdr:rowOff>
    </xdr:from>
    <xdr:to xmlns:xdr="http://schemas.openxmlformats.org/drawingml/2006/spreadsheetDrawing">
      <xdr:col>20</xdr:col>
      <xdr:colOff>38100</xdr:colOff>
      <xdr:row>78</xdr:row>
      <xdr:rowOff>8890</xdr:rowOff>
    </xdr:to>
    <xdr:sp macro="" textlink="">
      <xdr:nvSpPr>
        <xdr:cNvPr id="390" name="楕円 389"/>
        <xdr:cNvSpPr/>
      </xdr:nvSpPr>
      <xdr:spPr>
        <a:xfrm>
          <a:off x="3937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165100</xdr:rowOff>
    </xdr:from>
    <xdr:ext cx="735330" cy="259080"/>
    <xdr:sp macro="" textlink="">
      <xdr:nvSpPr>
        <xdr:cNvPr id="391" name="テキスト ボックス 390"/>
        <xdr:cNvSpPr txBox="1"/>
      </xdr:nvSpPr>
      <xdr:spPr>
        <a:xfrm>
          <a:off x="3606800" y="133667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140335</xdr:rowOff>
    </xdr:from>
    <xdr:to xmlns:xdr="http://schemas.openxmlformats.org/drawingml/2006/spreadsheetDrawing">
      <xdr:col>15</xdr:col>
      <xdr:colOff>149225</xdr:colOff>
      <xdr:row>77</xdr:row>
      <xdr:rowOff>70485</xdr:rowOff>
    </xdr:to>
    <xdr:sp macro="" textlink="">
      <xdr:nvSpPr>
        <xdr:cNvPr id="392" name="楕円 391"/>
        <xdr:cNvSpPr/>
      </xdr:nvSpPr>
      <xdr:spPr>
        <a:xfrm>
          <a:off x="3048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80645</xdr:rowOff>
    </xdr:from>
    <xdr:ext cx="762000" cy="259080"/>
    <xdr:sp macro="" textlink="">
      <xdr:nvSpPr>
        <xdr:cNvPr id="393" name="テキスト ボックス 392"/>
        <xdr:cNvSpPr txBox="1"/>
      </xdr:nvSpPr>
      <xdr:spPr>
        <a:xfrm>
          <a:off x="2717800" y="1293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94" name="楕円 393"/>
        <xdr:cNvSpPr/>
      </xdr:nvSpPr>
      <xdr:spPr>
        <a:xfrm>
          <a:off x="2159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135255</xdr:rowOff>
    </xdr:from>
    <xdr:ext cx="760730" cy="257810"/>
    <xdr:sp macro="" textlink="">
      <xdr:nvSpPr>
        <xdr:cNvPr id="395" name="テキスト ボックス 394"/>
        <xdr:cNvSpPr txBox="1"/>
      </xdr:nvSpPr>
      <xdr:spPr>
        <a:xfrm>
          <a:off x="1828800" y="129940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96" name="楕円 395"/>
        <xdr:cNvSpPr/>
      </xdr:nvSpPr>
      <xdr:spPr>
        <a:xfrm>
          <a:off x="1270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60730" cy="257810"/>
    <xdr:sp macro="" textlink="">
      <xdr:nvSpPr>
        <xdr:cNvPr id="397" name="テキスト ボックス 396"/>
        <xdr:cNvSpPr txBox="1"/>
      </xdr:nvSpPr>
      <xdr:spPr>
        <a:xfrm>
          <a:off x="939800" y="130035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公債費以外の経常収支比率は、前年度と比較すると</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ポイント悪化し、類似団体平均より</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回っている。主な要因として、歳出において物件費の経常収支比率</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1.</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ポイント悪化し、人件費においては類似団体平均を大きく上回ったことである。</a:t>
          </a:r>
          <a:endParaRPr lang="ja-JP" altLang="ja-JP" sz="900">
            <a:effectLst/>
          </a:endParaRPr>
        </a:p>
        <a:p>
          <a:r>
            <a:rPr kumimoji="1" lang="ja-JP" altLang="ja-JP" sz="900">
              <a:solidFill>
                <a:schemeClr val="dk1"/>
              </a:solidFill>
              <a:effectLst/>
              <a:latin typeface="+mn-lt"/>
              <a:ea typeface="+mn-ea"/>
              <a:cs typeface="+mn-cs"/>
            </a:rPr>
            <a:t>　今後も、市税の徴収強化等により一般財源の安定的な確保に努める必要があり、また施設管理において公共施設等総合管理計画に基づく各施設の統廃合や指定管理者制度の導入等による管理コストの軽減に努めることが重要である。</a:t>
          </a:r>
          <a:endParaRPr lang="ja-JP" altLang="ja-JP" sz="900">
            <a:effectLst/>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9" name="テキスト ボックス 408"/>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1" name="テキスト ボックス 410"/>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6730" cy="257810"/>
    <xdr:sp macro="" textlink="">
      <xdr:nvSpPr>
        <xdr:cNvPr id="413" name="テキスト ボックス 412"/>
        <xdr:cNvSpPr txBox="1"/>
      </xdr:nvSpPr>
      <xdr:spPr>
        <a:xfrm>
          <a:off x="11938000" y="1370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730" cy="257810"/>
    <xdr:sp macro="" textlink="">
      <xdr:nvSpPr>
        <xdr:cNvPr id="415" name="テキスト ボックス 414"/>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6730" cy="257810"/>
    <xdr:sp macro="" textlink="">
      <xdr:nvSpPr>
        <xdr:cNvPr id="417" name="テキスト ボックス 416"/>
        <xdr:cNvSpPr txBox="1"/>
      </xdr:nvSpPr>
      <xdr:spPr>
        <a:xfrm>
          <a:off x="11938000" y="12557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9" name="テキスト ボックス 418"/>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58420</xdr:rowOff>
    </xdr:from>
    <xdr:to xmlns:xdr="http://schemas.openxmlformats.org/drawingml/2006/spreadsheetDrawing">
      <xdr:col>82</xdr:col>
      <xdr:colOff>107950</xdr:colOff>
      <xdr:row>81</xdr:row>
      <xdr:rowOff>24130</xdr:rowOff>
    </xdr:to>
    <xdr:cxnSp macro="">
      <xdr:nvCxnSpPr>
        <xdr:cNvPr id="421" name="直線コネクタ 420"/>
        <xdr:cNvCxnSpPr/>
      </xdr:nvCxnSpPr>
      <xdr:spPr>
        <a:xfrm flipV="1">
          <a:off x="16510000" y="1257427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7810"/>
    <xdr:sp macro="" textlink="">
      <xdr:nvSpPr>
        <xdr:cNvPr id="422" name="公債費以外最小値テキスト"/>
        <xdr:cNvSpPr txBox="1"/>
      </xdr:nvSpPr>
      <xdr:spPr>
        <a:xfrm>
          <a:off x="16598900" y="13883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3" name="直線コネクタ 422"/>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144780</xdr:rowOff>
    </xdr:from>
    <xdr:ext cx="762000" cy="257810"/>
    <xdr:sp macro="" textlink="">
      <xdr:nvSpPr>
        <xdr:cNvPr id="424" name="公債費以外最大値テキスト"/>
        <xdr:cNvSpPr txBox="1"/>
      </xdr:nvSpPr>
      <xdr:spPr>
        <a:xfrm>
          <a:off x="16598900" y="123177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58420</xdr:rowOff>
    </xdr:from>
    <xdr:to xmlns:xdr="http://schemas.openxmlformats.org/drawingml/2006/spreadsheetDrawing">
      <xdr:col>82</xdr:col>
      <xdr:colOff>196850</xdr:colOff>
      <xdr:row>73</xdr:row>
      <xdr:rowOff>58420</xdr:rowOff>
    </xdr:to>
    <xdr:cxnSp macro="">
      <xdr:nvCxnSpPr>
        <xdr:cNvPr id="425" name="直線コネクタ 424"/>
        <xdr:cNvCxnSpPr/>
      </xdr:nvCxnSpPr>
      <xdr:spPr>
        <a:xfrm>
          <a:off x="16421100" y="1257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155575</xdr:rowOff>
    </xdr:from>
    <xdr:to xmlns:xdr="http://schemas.openxmlformats.org/drawingml/2006/spreadsheetDrawing">
      <xdr:col>82</xdr:col>
      <xdr:colOff>107950</xdr:colOff>
      <xdr:row>77</xdr:row>
      <xdr:rowOff>18415</xdr:rowOff>
    </xdr:to>
    <xdr:cxnSp macro="">
      <xdr:nvCxnSpPr>
        <xdr:cNvPr id="426" name="直線コネクタ 425"/>
        <xdr:cNvCxnSpPr/>
      </xdr:nvCxnSpPr>
      <xdr:spPr>
        <a:xfrm>
          <a:off x="15671800" y="12842875"/>
          <a:ext cx="8382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18415</xdr:rowOff>
    </xdr:from>
    <xdr:ext cx="762000" cy="257810"/>
    <xdr:sp macro="" textlink="">
      <xdr:nvSpPr>
        <xdr:cNvPr id="427" name="公債費以外平均値テキスト"/>
        <xdr:cNvSpPr txBox="1"/>
      </xdr:nvSpPr>
      <xdr:spPr>
        <a:xfrm>
          <a:off x="16598900" y="128771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xdr:rowOff>
    </xdr:from>
    <xdr:to xmlns:xdr="http://schemas.openxmlformats.org/drawingml/2006/spreadsheetDrawing">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52705</xdr:rowOff>
    </xdr:from>
    <xdr:to xmlns:xdr="http://schemas.openxmlformats.org/drawingml/2006/spreadsheetDrawing">
      <xdr:col>78</xdr:col>
      <xdr:colOff>69850</xdr:colOff>
      <xdr:row>74</xdr:row>
      <xdr:rowOff>155575</xdr:rowOff>
    </xdr:to>
    <xdr:cxnSp macro="">
      <xdr:nvCxnSpPr>
        <xdr:cNvPr id="429" name="直線コネクタ 428"/>
        <xdr:cNvCxnSpPr/>
      </xdr:nvCxnSpPr>
      <xdr:spPr>
        <a:xfrm>
          <a:off x="14782800" y="1256855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99060</xdr:rowOff>
    </xdr:from>
    <xdr:to xmlns:xdr="http://schemas.openxmlformats.org/drawingml/2006/spreadsheetDrawing">
      <xdr:col>78</xdr:col>
      <xdr:colOff>120650</xdr:colOff>
      <xdr:row>76</xdr:row>
      <xdr:rowOff>29210</xdr:rowOff>
    </xdr:to>
    <xdr:sp macro="" textlink="">
      <xdr:nvSpPr>
        <xdr:cNvPr id="430" name="フローチャート: 判断 429"/>
        <xdr:cNvSpPr/>
      </xdr:nvSpPr>
      <xdr:spPr>
        <a:xfrm>
          <a:off x="15621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13970</xdr:rowOff>
    </xdr:from>
    <xdr:ext cx="736600" cy="259080"/>
    <xdr:sp macro="" textlink="">
      <xdr:nvSpPr>
        <xdr:cNvPr id="431" name="テキスト ボックス 430"/>
        <xdr:cNvSpPr txBox="1"/>
      </xdr:nvSpPr>
      <xdr:spPr>
        <a:xfrm>
          <a:off x="15290800" y="13044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52705</xdr:rowOff>
    </xdr:from>
    <xdr:to xmlns:xdr="http://schemas.openxmlformats.org/drawingml/2006/spreadsheetDrawing">
      <xdr:col>73</xdr:col>
      <xdr:colOff>180975</xdr:colOff>
      <xdr:row>76</xdr:row>
      <xdr:rowOff>69850</xdr:rowOff>
    </xdr:to>
    <xdr:cxnSp macro="">
      <xdr:nvCxnSpPr>
        <xdr:cNvPr id="432" name="直線コネクタ 431"/>
        <xdr:cNvCxnSpPr/>
      </xdr:nvCxnSpPr>
      <xdr:spPr>
        <a:xfrm flipV="1">
          <a:off x="13893800" y="12568555"/>
          <a:ext cx="889000"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34" name="テキスト ボックス 433"/>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29845</xdr:rowOff>
    </xdr:from>
    <xdr:to xmlns:xdr="http://schemas.openxmlformats.org/drawingml/2006/spreadsheetDrawing">
      <xdr:col>69</xdr:col>
      <xdr:colOff>92075</xdr:colOff>
      <xdr:row>76</xdr:row>
      <xdr:rowOff>69850</xdr:rowOff>
    </xdr:to>
    <xdr:cxnSp macro="">
      <xdr:nvCxnSpPr>
        <xdr:cNvPr id="435" name="直線コネクタ 434"/>
        <xdr:cNvCxnSpPr/>
      </xdr:nvCxnSpPr>
      <xdr:spPr>
        <a:xfrm>
          <a:off x="13004800" y="130600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xdr:rowOff>
    </xdr:from>
    <xdr:to xmlns:xdr="http://schemas.openxmlformats.org/drawingml/2006/spreadsheetDrawing">
      <xdr:col>69</xdr:col>
      <xdr:colOff>142875</xdr:colOff>
      <xdr:row>75</xdr:row>
      <xdr:rowOff>114935</xdr:rowOff>
    </xdr:to>
    <xdr:sp macro="" textlink="">
      <xdr:nvSpPr>
        <xdr:cNvPr id="436" name="フローチャート: 判断 435"/>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125095</xdr:rowOff>
    </xdr:from>
    <xdr:ext cx="760730" cy="258445"/>
    <xdr:sp macro="" textlink="">
      <xdr:nvSpPr>
        <xdr:cNvPr id="437" name="テキスト ボックス 436"/>
        <xdr:cNvSpPr txBox="1"/>
      </xdr:nvSpPr>
      <xdr:spPr>
        <a:xfrm>
          <a:off x="13512800" y="126409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53340</xdr:rowOff>
    </xdr:from>
    <xdr:to xmlns:xdr="http://schemas.openxmlformats.org/drawingml/2006/spreadsheetDrawing">
      <xdr:col>65</xdr:col>
      <xdr:colOff>53975</xdr:colOff>
      <xdr:row>75</xdr:row>
      <xdr:rowOff>154940</xdr:rowOff>
    </xdr:to>
    <xdr:sp macro="" textlink="">
      <xdr:nvSpPr>
        <xdr:cNvPr id="438" name="フローチャート: 判断 437"/>
        <xdr:cNvSpPr/>
      </xdr:nvSpPr>
      <xdr:spPr>
        <a:xfrm>
          <a:off x="12954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165100</xdr:rowOff>
    </xdr:from>
    <xdr:ext cx="762000" cy="259080"/>
    <xdr:sp macro="" textlink="">
      <xdr:nvSpPr>
        <xdr:cNvPr id="439" name="テキスト ボックス 438"/>
        <xdr:cNvSpPr txBox="1"/>
      </xdr:nvSpPr>
      <xdr:spPr>
        <a:xfrm>
          <a:off x="1262380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1" name="テキスト ボックス 440"/>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2" name="テキスト ボックス 441"/>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4" name="テキスト ボックス 443"/>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139065</xdr:rowOff>
    </xdr:from>
    <xdr:to xmlns:xdr="http://schemas.openxmlformats.org/drawingml/2006/spreadsheetDrawing">
      <xdr:col>82</xdr:col>
      <xdr:colOff>158750</xdr:colOff>
      <xdr:row>77</xdr:row>
      <xdr:rowOff>69215</xdr:rowOff>
    </xdr:to>
    <xdr:sp macro="" textlink="">
      <xdr:nvSpPr>
        <xdr:cNvPr id="445" name="楕円 444"/>
        <xdr:cNvSpPr/>
      </xdr:nvSpPr>
      <xdr:spPr>
        <a:xfrm>
          <a:off x="164592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111125</xdr:rowOff>
    </xdr:from>
    <xdr:ext cx="762000" cy="257810"/>
    <xdr:sp macro="" textlink="">
      <xdr:nvSpPr>
        <xdr:cNvPr id="446" name="公債費以外該当値テキスト"/>
        <xdr:cNvSpPr txBox="1"/>
      </xdr:nvSpPr>
      <xdr:spPr>
        <a:xfrm>
          <a:off x="16598900" y="13141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104775</xdr:rowOff>
    </xdr:from>
    <xdr:to xmlns:xdr="http://schemas.openxmlformats.org/drawingml/2006/spreadsheetDrawing">
      <xdr:col>78</xdr:col>
      <xdr:colOff>120650</xdr:colOff>
      <xdr:row>75</xdr:row>
      <xdr:rowOff>34925</xdr:rowOff>
    </xdr:to>
    <xdr:sp macro="" textlink="">
      <xdr:nvSpPr>
        <xdr:cNvPr id="447" name="楕円 446"/>
        <xdr:cNvSpPr/>
      </xdr:nvSpPr>
      <xdr:spPr>
        <a:xfrm>
          <a:off x="15621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45085</xdr:rowOff>
    </xdr:from>
    <xdr:ext cx="736600" cy="258445"/>
    <xdr:sp macro="" textlink="">
      <xdr:nvSpPr>
        <xdr:cNvPr id="448" name="テキスト ボックス 447"/>
        <xdr:cNvSpPr txBox="1"/>
      </xdr:nvSpPr>
      <xdr:spPr>
        <a:xfrm>
          <a:off x="15290800" y="12560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1905</xdr:rowOff>
    </xdr:from>
    <xdr:to xmlns:xdr="http://schemas.openxmlformats.org/drawingml/2006/spreadsheetDrawing">
      <xdr:col>74</xdr:col>
      <xdr:colOff>31750</xdr:colOff>
      <xdr:row>73</xdr:row>
      <xdr:rowOff>103505</xdr:rowOff>
    </xdr:to>
    <xdr:sp macro="" textlink="">
      <xdr:nvSpPr>
        <xdr:cNvPr id="449" name="楕円 448"/>
        <xdr:cNvSpPr/>
      </xdr:nvSpPr>
      <xdr:spPr>
        <a:xfrm>
          <a:off x="14732000" y="125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113665</xdr:rowOff>
    </xdr:from>
    <xdr:ext cx="762000" cy="258445"/>
    <xdr:sp macro="" textlink="">
      <xdr:nvSpPr>
        <xdr:cNvPr id="450" name="テキスト ボックス 449"/>
        <xdr:cNvSpPr txBox="1"/>
      </xdr:nvSpPr>
      <xdr:spPr>
        <a:xfrm>
          <a:off x="14401800" y="12286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19050</xdr:rowOff>
    </xdr:from>
    <xdr:to xmlns:xdr="http://schemas.openxmlformats.org/drawingml/2006/spreadsheetDrawing">
      <xdr:col>69</xdr:col>
      <xdr:colOff>142875</xdr:colOff>
      <xdr:row>76</xdr:row>
      <xdr:rowOff>120650</xdr:rowOff>
    </xdr:to>
    <xdr:sp macro="" textlink="">
      <xdr:nvSpPr>
        <xdr:cNvPr id="451" name="楕円 450"/>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105410</xdr:rowOff>
    </xdr:from>
    <xdr:ext cx="760730" cy="259080"/>
    <xdr:sp macro="" textlink="">
      <xdr:nvSpPr>
        <xdr:cNvPr id="452" name="テキスト ボックス 451"/>
        <xdr:cNvSpPr txBox="1"/>
      </xdr:nvSpPr>
      <xdr:spPr>
        <a:xfrm>
          <a:off x="13512800" y="13135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150495</xdr:rowOff>
    </xdr:from>
    <xdr:to xmlns:xdr="http://schemas.openxmlformats.org/drawingml/2006/spreadsheetDrawing">
      <xdr:col>65</xdr:col>
      <xdr:colOff>53975</xdr:colOff>
      <xdr:row>76</xdr:row>
      <xdr:rowOff>80645</xdr:rowOff>
    </xdr:to>
    <xdr:sp macro="" textlink="">
      <xdr:nvSpPr>
        <xdr:cNvPr id="453" name="楕円 452"/>
        <xdr:cNvSpPr/>
      </xdr:nvSpPr>
      <xdr:spPr>
        <a:xfrm>
          <a:off x="12954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65405</xdr:rowOff>
    </xdr:from>
    <xdr:ext cx="762000" cy="257810"/>
    <xdr:sp macro="" textlink="">
      <xdr:nvSpPr>
        <xdr:cNvPr id="454" name="テキスト ボックス 453"/>
        <xdr:cNvSpPr txBox="1"/>
      </xdr:nvSpPr>
      <xdr:spPr>
        <a:xfrm>
          <a:off x="12623800" y="13095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52705</xdr:rowOff>
    </xdr:from>
    <xdr:to xmlns:xdr="http://schemas.openxmlformats.org/drawingml/2006/spreadsheetDrawing">
      <xdr:col>29</xdr:col>
      <xdr:colOff>127000</xdr:colOff>
      <xdr:row>19</xdr:row>
      <xdr:rowOff>10795</xdr:rowOff>
    </xdr:to>
    <xdr:cxnSp macro="">
      <xdr:nvCxnSpPr>
        <xdr:cNvPr id="45" name="直線コネクタ 44"/>
        <xdr:cNvCxnSpPr/>
      </xdr:nvCxnSpPr>
      <xdr:spPr>
        <a:xfrm flipV="1">
          <a:off x="5651500" y="198628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154940</xdr:rowOff>
    </xdr:from>
    <xdr:ext cx="760730" cy="257810"/>
    <xdr:sp macro="" textlink="">
      <xdr:nvSpPr>
        <xdr:cNvPr id="46" name="人口1人当たり決算額の推移最小値テキスト130"/>
        <xdr:cNvSpPr txBox="1"/>
      </xdr:nvSpPr>
      <xdr:spPr>
        <a:xfrm>
          <a:off x="5740400" y="32886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10795</xdr:rowOff>
    </xdr:from>
    <xdr:to xmlns:xdr="http://schemas.openxmlformats.org/drawingml/2006/spreadsheetDrawing">
      <xdr:col>30</xdr:col>
      <xdr:colOff>25400</xdr:colOff>
      <xdr:row>19</xdr:row>
      <xdr:rowOff>10795</xdr:rowOff>
    </xdr:to>
    <xdr:cxnSp macro="">
      <xdr:nvCxnSpPr>
        <xdr:cNvPr id="47" name="直線コネクタ 46"/>
        <xdr:cNvCxnSpPr/>
      </xdr:nvCxnSpPr>
      <xdr:spPr>
        <a:xfrm>
          <a:off x="5562600" y="33159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139065</xdr:rowOff>
    </xdr:from>
    <xdr:ext cx="760730" cy="259080"/>
    <xdr:sp macro="" textlink="">
      <xdr:nvSpPr>
        <xdr:cNvPr id="48" name="人口1人当たり決算額の推移最大値テキスト130"/>
        <xdr:cNvSpPr txBox="1"/>
      </xdr:nvSpPr>
      <xdr:spPr>
        <a:xfrm>
          <a:off x="5740400" y="1729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52705</xdr:rowOff>
    </xdr:from>
    <xdr:to xmlns:xdr="http://schemas.openxmlformats.org/drawingml/2006/spreadsheetDrawing">
      <xdr:col>30</xdr:col>
      <xdr:colOff>25400</xdr:colOff>
      <xdr:row>11</xdr:row>
      <xdr:rowOff>52705</xdr:rowOff>
    </xdr:to>
    <xdr:cxnSp macro="">
      <xdr:nvCxnSpPr>
        <xdr:cNvPr id="49" name="直線コネクタ 48"/>
        <xdr:cNvCxnSpPr/>
      </xdr:nvCxnSpPr>
      <xdr:spPr>
        <a:xfrm>
          <a:off x="5562600" y="1986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8255</xdr:rowOff>
    </xdr:from>
    <xdr:to xmlns:xdr="http://schemas.openxmlformats.org/drawingml/2006/spreadsheetDrawing">
      <xdr:col>29</xdr:col>
      <xdr:colOff>127000</xdr:colOff>
      <xdr:row>12</xdr:row>
      <xdr:rowOff>90805</xdr:rowOff>
    </xdr:to>
    <xdr:cxnSp macro="">
      <xdr:nvCxnSpPr>
        <xdr:cNvPr id="50" name="直線コネクタ 49"/>
        <xdr:cNvCxnSpPr/>
      </xdr:nvCxnSpPr>
      <xdr:spPr>
        <a:xfrm flipV="1">
          <a:off x="5003800" y="2113280"/>
          <a:ext cx="6477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65405</xdr:rowOff>
    </xdr:from>
    <xdr:ext cx="760730" cy="257810"/>
    <xdr:sp macro="" textlink="">
      <xdr:nvSpPr>
        <xdr:cNvPr id="51" name="人口1人当たり決算額の推移平均値テキスト130"/>
        <xdr:cNvSpPr txBox="1"/>
      </xdr:nvSpPr>
      <xdr:spPr>
        <a:xfrm>
          <a:off x="5740400" y="268478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93345</xdr:rowOff>
    </xdr:from>
    <xdr:to xmlns:xdr="http://schemas.openxmlformats.org/drawingml/2006/spreadsheetDrawing">
      <xdr:col>29</xdr:col>
      <xdr:colOff>177800</xdr:colOff>
      <xdr:row>16</xdr:row>
      <xdr:rowOff>23495</xdr:rowOff>
    </xdr:to>
    <xdr:sp macro="" textlink="">
      <xdr:nvSpPr>
        <xdr:cNvPr id="52" name="フローチャート: 判断 51"/>
        <xdr:cNvSpPr/>
      </xdr:nvSpPr>
      <xdr:spPr>
        <a:xfrm>
          <a:off x="56007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76835</xdr:rowOff>
    </xdr:from>
    <xdr:to xmlns:xdr="http://schemas.openxmlformats.org/drawingml/2006/spreadsheetDrawing">
      <xdr:col>26</xdr:col>
      <xdr:colOff>50800</xdr:colOff>
      <xdr:row>12</xdr:row>
      <xdr:rowOff>90805</xdr:rowOff>
    </xdr:to>
    <xdr:cxnSp macro="">
      <xdr:nvCxnSpPr>
        <xdr:cNvPr id="53" name="直線コネクタ 52"/>
        <xdr:cNvCxnSpPr/>
      </xdr:nvCxnSpPr>
      <xdr:spPr>
        <a:xfrm>
          <a:off x="4305300" y="218186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128270</xdr:rowOff>
    </xdr:from>
    <xdr:to xmlns:xdr="http://schemas.openxmlformats.org/drawingml/2006/spreadsheetDrawing">
      <xdr:col>26</xdr:col>
      <xdr:colOff>101600</xdr:colOff>
      <xdr:row>16</xdr:row>
      <xdr:rowOff>58420</xdr:rowOff>
    </xdr:to>
    <xdr:sp macro="" textlink="">
      <xdr:nvSpPr>
        <xdr:cNvPr id="54" name="フローチャート: 判断 53"/>
        <xdr:cNvSpPr/>
      </xdr:nvSpPr>
      <xdr:spPr>
        <a:xfrm>
          <a:off x="4953000" y="274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43180</xdr:rowOff>
    </xdr:from>
    <xdr:ext cx="736600" cy="257810"/>
    <xdr:sp macro="" textlink="">
      <xdr:nvSpPr>
        <xdr:cNvPr id="55" name="テキスト ボックス 54"/>
        <xdr:cNvSpPr txBox="1"/>
      </xdr:nvSpPr>
      <xdr:spPr>
        <a:xfrm>
          <a:off x="4622800" y="28340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76835</xdr:rowOff>
    </xdr:from>
    <xdr:to xmlns:xdr="http://schemas.openxmlformats.org/drawingml/2006/spreadsheetDrawing">
      <xdr:col>22</xdr:col>
      <xdr:colOff>114300</xdr:colOff>
      <xdr:row>12</xdr:row>
      <xdr:rowOff>104140</xdr:rowOff>
    </xdr:to>
    <xdr:cxnSp macro="">
      <xdr:nvCxnSpPr>
        <xdr:cNvPr id="56" name="直線コネクタ 55"/>
        <xdr:cNvCxnSpPr/>
      </xdr:nvCxnSpPr>
      <xdr:spPr>
        <a:xfrm flipV="1">
          <a:off x="3606800" y="218186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143510</xdr:rowOff>
    </xdr:from>
    <xdr:to xmlns:xdr="http://schemas.openxmlformats.org/drawingml/2006/spreadsheetDrawing">
      <xdr:col>22</xdr:col>
      <xdr:colOff>165100</xdr:colOff>
      <xdr:row>16</xdr:row>
      <xdr:rowOff>73025</xdr:rowOff>
    </xdr:to>
    <xdr:sp macro="" textlink="">
      <xdr:nvSpPr>
        <xdr:cNvPr id="57" name="フローチャート: 判断 56"/>
        <xdr:cNvSpPr/>
      </xdr:nvSpPr>
      <xdr:spPr>
        <a:xfrm>
          <a:off x="425450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57785</xdr:rowOff>
    </xdr:from>
    <xdr:ext cx="762000" cy="259080"/>
    <xdr:sp macro="" textlink="">
      <xdr:nvSpPr>
        <xdr:cNvPr id="58" name="テキスト ボックス 57"/>
        <xdr:cNvSpPr txBox="1"/>
      </xdr:nvSpPr>
      <xdr:spPr>
        <a:xfrm>
          <a:off x="39243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12</xdr:row>
      <xdr:rowOff>104140</xdr:rowOff>
    </xdr:from>
    <xdr:to xmlns:xdr="http://schemas.openxmlformats.org/drawingml/2006/spreadsheetDrawing">
      <xdr:col>18</xdr:col>
      <xdr:colOff>177800</xdr:colOff>
      <xdr:row>12</xdr:row>
      <xdr:rowOff>158750</xdr:rowOff>
    </xdr:to>
    <xdr:cxnSp macro="">
      <xdr:nvCxnSpPr>
        <xdr:cNvPr id="59" name="直線コネクタ 58"/>
        <xdr:cNvCxnSpPr/>
      </xdr:nvCxnSpPr>
      <xdr:spPr>
        <a:xfrm flipV="1">
          <a:off x="2908300" y="2209165"/>
          <a:ext cx="698500"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2540</xdr:rowOff>
    </xdr:from>
    <xdr:to xmlns:xdr="http://schemas.openxmlformats.org/drawingml/2006/spreadsheetDrawing">
      <xdr:col>19</xdr:col>
      <xdr:colOff>38100</xdr:colOff>
      <xdr:row>15</xdr:row>
      <xdr:rowOff>104140</xdr:rowOff>
    </xdr:to>
    <xdr:sp macro="" textlink="">
      <xdr:nvSpPr>
        <xdr:cNvPr id="60" name="フローチャート: 判断 59"/>
        <xdr:cNvSpPr/>
      </xdr:nvSpPr>
      <xdr:spPr>
        <a:xfrm>
          <a:off x="3556000" y="2621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88900</xdr:rowOff>
    </xdr:from>
    <xdr:ext cx="762000" cy="257810"/>
    <xdr:sp macro="" textlink="">
      <xdr:nvSpPr>
        <xdr:cNvPr id="61" name="テキスト ボックス 60"/>
        <xdr:cNvSpPr txBox="1"/>
      </xdr:nvSpPr>
      <xdr:spPr>
        <a:xfrm>
          <a:off x="3225800" y="2708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47625</xdr:rowOff>
    </xdr:from>
    <xdr:to xmlns:xdr="http://schemas.openxmlformats.org/drawingml/2006/spreadsheetDrawing">
      <xdr:col>15</xdr:col>
      <xdr:colOff>101600</xdr:colOff>
      <xdr:row>15</xdr:row>
      <xdr:rowOff>149225</xdr:rowOff>
    </xdr:to>
    <xdr:sp macro="" textlink="">
      <xdr:nvSpPr>
        <xdr:cNvPr id="62" name="フローチャート: 判断 61"/>
        <xdr:cNvSpPr/>
      </xdr:nvSpPr>
      <xdr:spPr>
        <a:xfrm>
          <a:off x="2857500" y="2667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133985</xdr:rowOff>
    </xdr:from>
    <xdr:ext cx="762000" cy="257810"/>
    <xdr:sp macro="" textlink="">
      <xdr:nvSpPr>
        <xdr:cNvPr id="63" name="テキスト ボックス 62"/>
        <xdr:cNvSpPr txBox="1"/>
      </xdr:nvSpPr>
      <xdr:spPr>
        <a:xfrm>
          <a:off x="2527300" y="2753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128905</xdr:rowOff>
    </xdr:from>
    <xdr:to xmlns:xdr="http://schemas.openxmlformats.org/drawingml/2006/spreadsheetDrawing">
      <xdr:col>29</xdr:col>
      <xdr:colOff>177800</xdr:colOff>
      <xdr:row>12</xdr:row>
      <xdr:rowOff>59055</xdr:rowOff>
    </xdr:to>
    <xdr:sp macro="" textlink="">
      <xdr:nvSpPr>
        <xdr:cNvPr id="69" name="楕円 68"/>
        <xdr:cNvSpPr/>
      </xdr:nvSpPr>
      <xdr:spPr>
        <a:xfrm>
          <a:off x="5600700" y="206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10</xdr:row>
      <xdr:rowOff>145415</xdr:rowOff>
    </xdr:from>
    <xdr:ext cx="760730" cy="257810"/>
    <xdr:sp macro="" textlink="">
      <xdr:nvSpPr>
        <xdr:cNvPr id="70" name="人口1人当たり決算額の推移該当値テキスト130"/>
        <xdr:cNvSpPr txBox="1"/>
      </xdr:nvSpPr>
      <xdr:spPr>
        <a:xfrm>
          <a:off x="5740400" y="19075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40640</xdr:rowOff>
    </xdr:from>
    <xdr:to xmlns:xdr="http://schemas.openxmlformats.org/drawingml/2006/spreadsheetDrawing">
      <xdr:col>26</xdr:col>
      <xdr:colOff>101600</xdr:colOff>
      <xdr:row>12</xdr:row>
      <xdr:rowOff>141605</xdr:rowOff>
    </xdr:to>
    <xdr:sp macro="" textlink="">
      <xdr:nvSpPr>
        <xdr:cNvPr id="71" name="楕円 70"/>
        <xdr:cNvSpPr/>
      </xdr:nvSpPr>
      <xdr:spPr>
        <a:xfrm>
          <a:off x="4953000" y="21456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151765</xdr:rowOff>
    </xdr:from>
    <xdr:ext cx="736600" cy="259080"/>
    <xdr:sp macro="" textlink="">
      <xdr:nvSpPr>
        <xdr:cNvPr id="72" name="テキスト ボックス 71"/>
        <xdr:cNvSpPr txBox="1"/>
      </xdr:nvSpPr>
      <xdr:spPr>
        <a:xfrm>
          <a:off x="4622800" y="1913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26035</xdr:rowOff>
    </xdr:from>
    <xdr:to xmlns:xdr="http://schemas.openxmlformats.org/drawingml/2006/spreadsheetDrawing">
      <xdr:col>22</xdr:col>
      <xdr:colOff>165100</xdr:colOff>
      <xdr:row>12</xdr:row>
      <xdr:rowOff>127635</xdr:rowOff>
    </xdr:to>
    <xdr:sp macro="" textlink="">
      <xdr:nvSpPr>
        <xdr:cNvPr id="73" name="楕円 72"/>
        <xdr:cNvSpPr/>
      </xdr:nvSpPr>
      <xdr:spPr>
        <a:xfrm>
          <a:off x="4254500" y="213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10</xdr:row>
      <xdr:rowOff>137795</xdr:rowOff>
    </xdr:from>
    <xdr:ext cx="762000" cy="259080"/>
    <xdr:sp macro="" textlink="">
      <xdr:nvSpPr>
        <xdr:cNvPr id="74" name="テキスト ボックス 73"/>
        <xdr:cNvSpPr txBox="1"/>
      </xdr:nvSpPr>
      <xdr:spPr>
        <a:xfrm>
          <a:off x="3924300" y="189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53340</xdr:rowOff>
    </xdr:from>
    <xdr:to xmlns:xdr="http://schemas.openxmlformats.org/drawingml/2006/spreadsheetDrawing">
      <xdr:col>19</xdr:col>
      <xdr:colOff>38100</xdr:colOff>
      <xdr:row>12</xdr:row>
      <xdr:rowOff>154940</xdr:rowOff>
    </xdr:to>
    <xdr:sp macro="" textlink="">
      <xdr:nvSpPr>
        <xdr:cNvPr id="75" name="楕円 74"/>
        <xdr:cNvSpPr/>
      </xdr:nvSpPr>
      <xdr:spPr>
        <a:xfrm>
          <a:off x="3556000" y="215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10</xdr:row>
      <xdr:rowOff>165100</xdr:rowOff>
    </xdr:from>
    <xdr:ext cx="762000" cy="259080"/>
    <xdr:sp macro="" textlink="">
      <xdr:nvSpPr>
        <xdr:cNvPr id="76" name="テキスト ボックス 75"/>
        <xdr:cNvSpPr txBox="1"/>
      </xdr:nvSpPr>
      <xdr:spPr>
        <a:xfrm>
          <a:off x="3225800" y="192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12</xdr:row>
      <xdr:rowOff>107950</xdr:rowOff>
    </xdr:from>
    <xdr:to xmlns:xdr="http://schemas.openxmlformats.org/drawingml/2006/spreadsheetDrawing">
      <xdr:col>15</xdr:col>
      <xdr:colOff>101600</xdr:colOff>
      <xdr:row>13</xdr:row>
      <xdr:rowOff>38100</xdr:rowOff>
    </xdr:to>
    <xdr:sp macro="" textlink="">
      <xdr:nvSpPr>
        <xdr:cNvPr id="77" name="楕円 76"/>
        <xdr:cNvSpPr/>
      </xdr:nvSpPr>
      <xdr:spPr>
        <a:xfrm>
          <a:off x="2857500" y="2212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48260</xdr:rowOff>
    </xdr:from>
    <xdr:ext cx="762000" cy="259080"/>
    <xdr:sp macro="" textlink="">
      <xdr:nvSpPr>
        <xdr:cNvPr id="78" name="テキスト ボックス 77"/>
        <xdr:cNvSpPr txBox="1"/>
      </xdr:nvSpPr>
      <xdr:spPr>
        <a:xfrm>
          <a:off x="2527300" y="1981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6540"/>
    <xdr:sp macro="" textlink="">
      <xdr:nvSpPr>
        <xdr:cNvPr id="102" name="テキスト ボックス 101"/>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6" name="テキスト ボックス 105"/>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14605</xdr:rowOff>
    </xdr:from>
    <xdr:to xmlns:xdr="http://schemas.openxmlformats.org/drawingml/2006/spreadsheetDrawing">
      <xdr:col>29</xdr:col>
      <xdr:colOff>127000</xdr:colOff>
      <xdr:row>37</xdr:row>
      <xdr:rowOff>260985</xdr:rowOff>
    </xdr:to>
    <xdr:cxnSp macro="">
      <xdr:nvCxnSpPr>
        <xdr:cNvPr id="108" name="直線コネクタ 107"/>
        <xdr:cNvCxnSpPr/>
      </xdr:nvCxnSpPr>
      <xdr:spPr>
        <a:xfrm flipV="1">
          <a:off x="5651500" y="59391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232410</xdr:rowOff>
    </xdr:from>
    <xdr:ext cx="760730" cy="259080"/>
    <xdr:sp macro="" textlink="">
      <xdr:nvSpPr>
        <xdr:cNvPr id="109" name="人口1人当たり決算額の推移最小値テキスト445"/>
        <xdr:cNvSpPr txBox="1"/>
      </xdr:nvSpPr>
      <xdr:spPr>
        <a:xfrm>
          <a:off x="5740400" y="7357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260985</xdr:rowOff>
    </xdr:from>
    <xdr:to xmlns:xdr="http://schemas.openxmlformats.org/drawingml/2006/spreadsheetDrawing">
      <xdr:col>30</xdr:col>
      <xdr:colOff>25400</xdr:colOff>
      <xdr:row>37</xdr:row>
      <xdr:rowOff>260985</xdr:rowOff>
    </xdr:to>
    <xdr:cxnSp macro="">
      <xdr:nvCxnSpPr>
        <xdr:cNvPr id="110" name="直線コネクタ 109"/>
        <xdr:cNvCxnSpPr/>
      </xdr:nvCxnSpPr>
      <xdr:spPr>
        <a:xfrm>
          <a:off x="5562600" y="7385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274320</xdr:rowOff>
    </xdr:from>
    <xdr:ext cx="760730" cy="259080"/>
    <xdr:sp macro="" textlink="">
      <xdr:nvSpPr>
        <xdr:cNvPr id="111" name="人口1人当たり決算額の推移最大値テキスト445"/>
        <xdr:cNvSpPr txBox="1"/>
      </xdr:nvSpPr>
      <xdr:spPr>
        <a:xfrm>
          <a:off x="5740400" y="56845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14605</xdr:rowOff>
    </xdr:from>
    <xdr:to xmlns:xdr="http://schemas.openxmlformats.org/drawingml/2006/spreadsheetDrawing">
      <xdr:col>30</xdr:col>
      <xdr:colOff>25400</xdr:colOff>
      <xdr:row>33</xdr:row>
      <xdr:rowOff>14605</xdr:rowOff>
    </xdr:to>
    <xdr:cxnSp macro="">
      <xdr:nvCxnSpPr>
        <xdr:cNvPr id="112" name="直線コネクタ 111"/>
        <xdr:cNvCxnSpPr/>
      </xdr:nvCxnSpPr>
      <xdr:spPr>
        <a:xfrm>
          <a:off x="5562600" y="5939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44450</xdr:rowOff>
    </xdr:from>
    <xdr:to xmlns:xdr="http://schemas.openxmlformats.org/drawingml/2006/spreadsheetDrawing">
      <xdr:col>29</xdr:col>
      <xdr:colOff>127000</xdr:colOff>
      <xdr:row>35</xdr:row>
      <xdr:rowOff>144145</xdr:rowOff>
    </xdr:to>
    <xdr:cxnSp macro="">
      <xdr:nvCxnSpPr>
        <xdr:cNvPr id="113" name="直線コネクタ 112"/>
        <xdr:cNvCxnSpPr/>
      </xdr:nvCxnSpPr>
      <xdr:spPr>
        <a:xfrm flipV="1">
          <a:off x="5003800" y="6654800"/>
          <a:ext cx="6477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88900</xdr:rowOff>
    </xdr:from>
    <xdr:ext cx="760730" cy="257810"/>
    <xdr:sp macro="" textlink="">
      <xdr:nvSpPr>
        <xdr:cNvPr id="114" name="人口1人当たり決算額の推移平均値テキスト445"/>
        <xdr:cNvSpPr txBox="1"/>
      </xdr:nvSpPr>
      <xdr:spPr>
        <a:xfrm>
          <a:off x="5740400" y="66992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116840</xdr:rowOff>
    </xdr:from>
    <xdr:to xmlns:xdr="http://schemas.openxmlformats.org/drawingml/2006/spreadsheetDrawing">
      <xdr:col>29</xdr:col>
      <xdr:colOff>177800</xdr:colOff>
      <xdr:row>35</xdr:row>
      <xdr:rowOff>217805</xdr:rowOff>
    </xdr:to>
    <xdr:sp macro="" textlink="">
      <xdr:nvSpPr>
        <xdr:cNvPr id="115" name="フローチャート: 判断 114"/>
        <xdr:cNvSpPr/>
      </xdr:nvSpPr>
      <xdr:spPr>
        <a:xfrm>
          <a:off x="56007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144145</xdr:rowOff>
    </xdr:from>
    <xdr:to xmlns:xdr="http://schemas.openxmlformats.org/drawingml/2006/spreadsheetDrawing">
      <xdr:col>26</xdr:col>
      <xdr:colOff>50800</xdr:colOff>
      <xdr:row>35</xdr:row>
      <xdr:rowOff>238125</xdr:rowOff>
    </xdr:to>
    <xdr:cxnSp macro="">
      <xdr:nvCxnSpPr>
        <xdr:cNvPr id="116" name="直線コネクタ 115"/>
        <xdr:cNvCxnSpPr/>
      </xdr:nvCxnSpPr>
      <xdr:spPr>
        <a:xfrm flipV="1">
          <a:off x="4305300" y="6754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125095</xdr:rowOff>
    </xdr:from>
    <xdr:to xmlns:xdr="http://schemas.openxmlformats.org/drawingml/2006/spreadsheetDrawing">
      <xdr:col>26</xdr:col>
      <xdr:colOff>101600</xdr:colOff>
      <xdr:row>35</xdr:row>
      <xdr:rowOff>226060</xdr:rowOff>
    </xdr:to>
    <xdr:sp macro="" textlink="">
      <xdr:nvSpPr>
        <xdr:cNvPr id="117" name="フローチャート: 判断 116"/>
        <xdr:cNvSpPr/>
      </xdr:nvSpPr>
      <xdr:spPr>
        <a:xfrm>
          <a:off x="49530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210820</xdr:rowOff>
    </xdr:from>
    <xdr:ext cx="736600" cy="259080"/>
    <xdr:sp macro="" textlink="">
      <xdr:nvSpPr>
        <xdr:cNvPr id="118" name="テキスト ボックス 117"/>
        <xdr:cNvSpPr txBox="1"/>
      </xdr:nvSpPr>
      <xdr:spPr>
        <a:xfrm>
          <a:off x="4622800" y="6821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238125</xdr:rowOff>
    </xdr:from>
    <xdr:to xmlns:xdr="http://schemas.openxmlformats.org/drawingml/2006/spreadsheetDrawing">
      <xdr:col>22</xdr:col>
      <xdr:colOff>114300</xdr:colOff>
      <xdr:row>35</xdr:row>
      <xdr:rowOff>260985</xdr:rowOff>
    </xdr:to>
    <xdr:cxnSp macro="">
      <xdr:nvCxnSpPr>
        <xdr:cNvPr id="119" name="直線コネクタ 118"/>
        <xdr:cNvCxnSpPr/>
      </xdr:nvCxnSpPr>
      <xdr:spPr>
        <a:xfrm flipV="1">
          <a:off x="3606800" y="684847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137160</xdr:rowOff>
    </xdr:from>
    <xdr:to xmlns:xdr="http://schemas.openxmlformats.org/drawingml/2006/spreadsheetDrawing">
      <xdr:col>22</xdr:col>
      <xdr:colOff>165100</xdr:colOff>
      <xdr:row>35</xdr:row>
      <xdr:rowOff>239395</xdr:rowOff>
    </xdr:to>
    <xdr:sp macro="" textlink="">
      <xdr:nvSpPr>
        <xdr:cNvPr id="120" name="フローチャート: 判断 119"/>
        <xdr:cNvSpPr/>
      </xdr:nvSpPr>
      <xdr:spPr>
        <a:xfrm>
          <a:off x="42545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250190</xdr:rowOff>
    </xdr:from>
    <xdr:ext cx="762000" cy="256540"/>
    <xdr:sp macro="" textlink="">
      <xdr:nvSpPr>
        <xdr:cNvPr id="121" name="テキスト ボックス 120"/>
        <xdr:cNvSpPr txBox="1"/>
      </xdr:nvSpPr>
      <xdr:spPr>
        <a:xfrm>
          <a:off x="3924300" y="6517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260985</xdr:rowOff>
    </xdr:from>
    <xdr:to xmlns:xdr="http://schemas.openxmlformats.org/drawingml/2006/spreadsheetDrawing">
      <xdr:col>18</xdr:col>
      <xdr:colOff>177800</xdr:colOff>
      <xdr:row>35</xdr:row>
      <xdr:rowOff>269240</xdr:rowOff>
    </xdr:to>
    <xdr:cxnSp macro="">
      <xdr:nvCxnSpPr>
        <xdr:cNvPr id="122" name="直線コネクタ 121"/>
        <xdr:cNvCxnSpPr/>
      </xdr:nvCxnSpPr>
      <xdr:spPr>
        <a:xfrm flipV="1">
          <a:off x="2908300" y="687133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53975</xdr:rowOff>
    </xdr:from>
    <xdr:to xmlns:xdr="http://schemas.openxmlformats.org/drawingml/2006/spreadsheetDrawing">
      <xdr:col>19</xdr:col>
      <xdr:colOff>38100</xdr:colOff>
      <xdr:row>35</xdr:row>
      <xdr:rowOff>154940</xdr:rowOff>
    </xdr:to>
    <xdr:sp macro="" textlink="">
      <xdr:nvSpPr>
        <xdr:cNvPr id="123" name="フローチャート: 判断 122"/>
        <xdr:cNvSpPr/>
      </xdr:nvSpPr>
      <xdr:spPr>
        <a:xfrm>
          <a:off x="3556000" y="6664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165100</xdr:rowOff>
    </xdr:from>
    <xdr:ext cx="762000" cy="258445"/>
    <xdr:sp macro="" textlink="">
      <xdr:nvSpPr>
        <xdr:cNvPr id="124" name="テキスト ボックス 123"/>
        <xdr:cNvSpPr txBox="1"/>
      </xdr:nvSpPr>
      <xdr:spPr>
        <a:xfrm>
          <a:off x="3225800" y="6432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46990</xdr:rowOff>
    </xdr:from>
    <xdr:to xmlns:xdr="http://schemas.openxmlformats.org/drawingml/2006/spreadsheetDrawing">
      <xdr:col>15</xdr:col>
      <xdr:colOff>101600</xdr:colOff>
      <xdr:row>35</xdr:row>
      <xdr:rowOff>149225</xdr:rowOff>
    </xdr:to>
    <xdr:sp macro="" textlink="">
      <xdr:nvSpPr>
        <xdr:cNvPr id="125" name="フローチャート: 判断 124"/>
        <xdr:cNvSpPr/>
      </xdr:nvSpPr>
      <xdr:spPr>
        <a:xfrm>
          <a:off x="2857500" y="6657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160020</xdr:rowOff>
    </xdr:from>
    <xdr:ext cx="762000" cy="259715"/>
    <xdr:sp macro="" textlink="">
      <xdr:nvSpPr>
        <xdr:cNvPr id="126" name="テキスト ボックス 125"/>
        <xdr:cNvSpPr txBox="1"/>
      </xdr:nvSpPr>
      <xdr:spPr>
        <a:xfrm>
          <a:off x="25273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335915</xdr:rowOff>
    </xdr:from>
    <xdr:to xmlns:xdr="http://schemas.openxmlformats.org/drawingml/2006/spreadsheetDrawing">
      <xdr:col>29</xdr:col>
      <xdr:colOff>177800</xdr:colOff>
      <xdr:row>35</xdr:row>
      <xdr:rowOff>93980</xdr:rowOff>
    </xdr:to>
    <xdr:sp macro="" textlink="">
      <xdr:nvSpPr>
        <xdr:cNvPr id="132" name="楕円 131"/>
        <xdr:cNvSpPr/>
      </xdr:nvSpPr>
      <xdr:spPr>
        <a:xfrm>
          <a:off x="5600700" y="6603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181610</xdr:rowOff>
    </xdr:from>
    <xdr:ext cx="760730" cy="256540"/>
    <xdr:sp macro="" textlink="">
      <xdr:nvSpPr>
        <xdr:cNvPr id="133" name="人口1人当たり決算額の推移該当値テキスト445"/>
        <xdr:cNvSpPr txBox="1"/>
      </xdr:nvSpPr>
      <xdr:spPr>
        <a:xfrm>
          <a:off x="5740400" y="64490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92710</xdr:rowOff>
    </xdr:from>
    <xdr:to xmlns:xdr="http://schemas.openxmlformats.org/drawingml/2006/spreadsheetDrawing">
      <xdr:col>26</xdr:col>
      <xdr:colOff>101600</xdr:colOff>
      <xdr:row>35</xdr:row>
      <xdr:rowOff>194945</xdr:rowOff>
    </xdr:to>
    <xdr:sp macro="" textlink="">
      <xdr:nvSpPr>
        <xdr:cNvPr id="134" name="楕円 133"/>
        <xdr:cNvSpPr/>
      </xdr:nvSpPr>
      <xdr:spPr>
        <a:xfrm>
          <a:off x="4953000" y="6703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204470</xdr:rowOff>
    </xdr:from>
    <xdr:ext cx="736600" cy="256540"/>
    <xdr:sp macro="" textlink="">
      <xdr:nvSpPr>
        <xdr:cNvPr id="135" name="テキスト ボックス 134"/>
        <xdr:cNvSpPr txBox="1"/>
      </xdr:nvSpPr>
      <xdr:spPr>
        <a:xfrm>
          <a:off x="4622800" y="64719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287655</xdr:rowOff>
    </xdr:to>
    <xdr:sp macro="" textlink="">
      <xdr:nvSpPr>
        <xdr:cNvPr id="136" name="楕円 135"/>
        <xdr:cNvSpPr/>
      </xdr:nvSpPr>
      <xdr:spPr>
        <a:xfrm>
          <a:off x="4254500" y="67970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273050</xdr:rowOff>
    </xdr:from>
    <xdr:ext cx="762000" cy="259080"/>
    <xdr:sp macro="" textlink="">
      <xdr:nvSpPr>
        <xdr:cNvPr id="137" name="テキスト ボックス 136"/>
        <xdr:cNvSpPr txBox="1"/>
      </xdr:nvSpPr>
      <xdr:spPr>
        <a:xfrm>
          <a:off x="39243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209550</xdr:rowOff>
    </xdr:from>
    <xdr:to xmlns:xdr="http://schemas.openxmlformats.org/drawingml/2006/spreadsheetDrawing">
      <xdr:col>19</xdr:col>
      <xdr:colOff>38100</xdr:colOff>
      <xdr:row>35</xdr:row>
      <xdr:rowOff>310515</xdr:rowOff>
    </xdr:to>
    <xdr:sp macro="" textlink="">
      <xdr:nvSpPr>
        <xdr:cNvPr id="138" name="楕円 137"/>
        <xdr:cNvSpPr/>
      </xdr:nvSpPr>
      <xdr:spPr>
        <a:xfrm>
          <a:off x="3556000" y="68199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295910</xdr:rowOff>
    </xdr:from>
    <xdr:ext cx="762000" cy="259080"/>
    <xdr:sp macro="" textlink="">
      <xdr:nvSpPr>
        <xdr:cNvPr id="139" name="テキスト ボックス 138"/>
        <xdr:cNvSpPr txBox="1"/>
      </xdr:nvSpPr>
      <xdr:spPr>
        <a:xfrm>
          <a:off x="32258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217805</xdr:rowOff>
    </xdr:from>
    <xdr:to xmlns:xdr="http://schemas.openxmlformats.org/drawingml/2006/spreadsheetDrawing">
      <xdr:col>15</xdr:col>
      <xdr:colOff>101600</xdr:colOff>
      <xdr:row>35</xdr:row>
      <xdr:rowOff>320040</xdr:rowOff>
    </xdr:to>
    <xdr:sp macro="" textlink="">
      <xdr:nvSpPr>
        <xdr:cNvPr id="140" name="楕円 139"/>
        <xdr:cNvSpPr/>
      </xdr:nvSpPr>
      <xdr:spPr>
        <a:xfrm>
          <a:off x="2857500" y="68281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304165</xdr:rowOff>
    </xdr:from>
    <xdr:ext cx="762000" cy="257175"/>
    <xdr:sp macro="" textlink="">
      <xdr:nvSpPr>
        <xdr:cNvPr id="141" name="テキスト ボックス 140"/>
        <xdr:cNvSpPr txBox="1"/>
      </xdr:nvSpPr>
      <xdr:spPr>
        <a:xfrm>
          <a:off x="2527300" y="6914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109220</xdr:rowOff>
    </xdr:from>
    <xdr:to xmlns:xdr="http://schemas.openxmlformats.org/drawingml/2006/spreadsheetDrawing">
      <xdr:col>24</xdr:col>
      <xdr:colOff>62865</xdr:colOff>
      <xdr:row>38</xdr:row>
      <xdr:rowOff>106680</xdr:rowOff>
    </xdr:to>
    <xdr:cxnSp macro="">
      <xdr:nvCxnSpPr>
        <xdr:cNvPr id="56" name="直線コネクタ 55"/>
        <xdr:cNvCxnSpPr/>
      </xdr:nvCxnSpPr>
      <xdr:spPr>
        <a:xfrm flipV="1">
          <a:off x="4633595" y="52527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670" cy="257810"/>
    <xdr:sp macro="" textlink="">
      <xdr:nvSpPr>
        <xdr:cNvPr id="57" name="人件費最小値テキスト"/>
        <xdr:cNvSpPr txBox="1"/>
      </xdr:nvSpPr>
      <xdr:spPr>
        <a:xfrm>
          <a:off x="4686300" y="6625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58" name="直線コネクタ 57"/>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55880</xdr:rowOff>
    </xdr:from>
    <xdr:ext cx="598805" cy="259080"/>
    <xdr:sp macro="" textlink="">
      <xdr:nvSpPr>
        <xdr:cNvPr id="59" name="人件費最大値テキスト"/>
        <xdr:cNvSpPr txBox="1"/>
      </xdr:nvSpPr>
      <xdr:spPr>
        <a:xfrm>
          <a:off x="4686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109220</xdr:rowOff>
    </xdr:from>
    <xdr:to xmlns:xdr="http://schemas.openxmlformats.org/drawingml/2006/spreadsheetDrawing">
      <xdr:col>24</xdr:col>
      <xdr:colOff>152400</xdr:colOff>
      <xdr:row>30</xdr:row>
      <xdr:rowOff>109220</xdr:rowOff>
    </xdr:to>
    <xdr:cxnSp macro="">
      <xdr:nvCxnSpPr>
        <xdr:cNvPr id="60" name="直線コネクタ 59"/>
        <xdr:cNvCxnSpPr/>
      </xdr:nvCxnSpPr>
      <xdr:spPr>
        <a:xfrm>
          <a:off x="4546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109220</xdr:rowOff>
    </xdr:from>
    <xdr:to xmlns:xdr="http://schemas.openxmlformats.org/drawingml/2006/spreadsheetDrawing">
      <xdr:col>24</xdr:col>
      <xdr:colOff>63500</xdr:colOff>
      <xdr:row>31</xdr:row>
      <xdr:rowOff>18415</xdr:rowOff>
    </xdr:to>
    <xdr:cxnSp macro="">
      <xdr:nvCxnSpPr>
        <xdr:cNvPr id="61" name="直線コネクタ 60"/>
        <xdr:cNvCxnSpPr/>
      </xdr:nvCxnSpPr>
      <xdr:spPr>
        <a:xfrm flipV="1">
          <a:off x="3797300" y="525272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13335</xdr:rowOff>
    </xdr:from>
    <xdr:ext cx="534670" cy="259080"/>
    <xdr:sp macro="" textlink="">
      <xdr:nvSpPr>
        <xdr:cNvPr id="62" name="人件費平均値テキスト"/>
        <xdr:cNvSpPr txBox="1"/>
      </xdr:nvSpPr>
      <xdr:spPr>
        <a:xfrm>
          <a:off x="4686300" y="601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34925</xdr:rowOff>
    </xdr:from>
    <xdr:to xmlns:xdr="http://schemas.openxmlformats.org/drawingml/2006/spreadsheetDrawing">
      <xdr:col>24</xdr:col>
      <xdr:colOff>114300</xdr:colOff>
      <xdr:row>35</xdr:row>
      <xdr:rowOff>136525</xdr:rowOff>
    </xdr:to>
    <xdr:sp macro="" textlink="">
      <xdr:nvSpPr>
        <xdr:cNvPr id="63" name="フローチャート: 判断 62"/>
        <xdr:cNvSpPr/>
      </xdr:nvSpPr>
      <xdr:spPr>
        <a:xfrm>
          <a:off x="4584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1270</xdr:rowOff>
    </xdr:from>
    <xdr:to xmlns:xdr="http://schemas.openxmlformats.org/drawingml/2006/spreadsheetDrawing">
      <xdr:col>19</xdr:col>
      <xdr:colOff>177800</xdr:colOff>
      <xdr:row>31</xdr:row>
      <xdr:rowOff>18415</xdr:rowOff>
    </xdr:to>
    <xdr:cxnSp macro="">
      <xdr:nvCxnSpPr>
        <xdr:cNvPr id="64" name="直線コネクタ 63"/>
        <xdr:cNvCxnSpPr/>
      </xdr:nvCxnSpPr>
      <xdr:spPr>
        <a:xfrm>
          <a:off x="2908300" y="53162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746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135255</xdr:rowOff>
    </xdr:from>
    <xdr:ext cx="533400" cy="257810"/>
    <xdr:sp macro="" textlink="">
      <xdr:nvSpPr>
        <xdr:cNvPr id="66" name="テキスト ボックス 65"/>
        <xdr:cNvSpPr txBox="1"/>
      </xdr:nvSpPr>
      <xdr:spPr>
        <a:xfrm>
          <a:off x="3529965" y="6136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1270</xdr:rowOff>
    </xdr:from>
    <xdr:to xmlns:xdr="http://schemas.openxmlformats.org/drawingml/2006/spreadsheetDrawing">
      <xdr:col>15</xdr:col>
      <xdr:colOff>50800</xdr:colOff>
      <xdr:row>31</xdr:row>
      <xdr:rowOff>11430</xdr:rowOff>
    </xdr:to>
    <xdr:cxnSp macro="">
      <xdr:nvCxnSpPr>
        <xdr:cNvPr id="67" name="直線コネクタ 66"/>
        <xdr:cNvCxnSpPr/>
      </xdr:nvCxnSpPr>
      <xdr:spPr>
        <a:xfrm flipV="1">
          <a:off x="2019300" y="53162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63500</xdr:rowOff>
    </xdr:from>
    <xdr:to xmlns:xdr="http://schemas.openxmlformats.org/drawingml/2006/spreadsheetDrawing">
      <xdr:col>15</xdr:col>
      <xdr:colOff>101600</xdr:colOff>
      <xdr:row>35</xdr:row>
      <xdr:rowOff>165100</xdr:rowOff>
    </xdr:to>
    <xdr:sp macro="" textlink="">
      <xdr:nvSpPr>
        <xdr:cNvPr id="68" name="フローチャート: 判断 67"/>
        <xdr:cNvSpPr/>
      </xdr:nvSpPr>
      <xdr:spPr>
        <a:xfrm>
          <a:off x="2857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156210</xdr:rowOff>
    </xdr:from>
    <xdr:ext cx="533400" cy="257810"/>
    <xdr:sp macro="" textlink="">
      <xdr:nvSpPr>
        <xdr:cNvPr id="69" name="テキスト ボックス 68"/>
        <xdr:cNvSpPr txBox="1"/>
      </xdr:nvSpPr>
      <xdr:spPr>
        <a:xfrm>
          <a:off x="2640965" y="6156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11430</xdr:rowOff>
    </xdr:from>
    <xdr:to xmlns:xdr="http://schemas.openxmlformats.org/drawingml/2006/spreadsheetDrawing">
      <xdr:col>10</xdr:col>
      <xdr:colOff>114300</xdr:colOff>
      <xdr:row>33</xdr:row>
      <xdr:rowOff>5080</xdr:rowOff>
    </xdr:to>
    <xdr:cxnSp macro="">
      <xdr:nvCxnSpPr>
        <xdr:cNvPr id="70" name="直線コネクタ 69"/>
        <xdr:cNvCxnSpPr/>
      </xdr:nvCxnSpPr>
      <xdr:spPr>
        <a:xfrm flipV="1">
          <a:off x="1130300" y="5326380"/>
          <a:ext cx="8890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66040</xdr:rowOff>
    </xdr:from>
    <xdr:to xmlns:xdr="http://schemas.openxmlformats.org/drawingml/2006/spreadsheetDrawing">
      <xdr:col>10</xdr:col>
      <xdr:colOff>165100</xdr:colOff>
      <xdr:row>34</xdr:row>
      <xdr:rowOff>167640</xdr:rowOff>
    </xdr:to>
    <xdr:sp macro="" textlink="">
      <xdr:nvSpPr>
        <xdr:cNvPr id="71" name="フローチャート: 判断 70"/>
        <xdr:cNvSpPr/>
      </xdr:nvSpPr>
      <xdr:spPr>
        <a:xfrm>
          <a:off x="196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158750</xdr:rowOff>
    </xdr:from>
    <xdr:ext cx="533400" cy="259080"/>
    <xdr:sp macro="" textlink="">
      <xdr:nvSpPr>
        <xdr:cNvPr id="72" name="テキスト ボックス 71"/>
        <xdr:cNvSpPr txBox="1"/>
      </xdr:nvSpPr>
      <xdr:spPr>
        <a:xfrm>
          <a:off x="1751965" y="5988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48260</xdr:rowOff>
    </xdr:from>
    <xdr:to xmlns:xdr="http://schemas.openxmlformats.org/drawingml/2006/spreadsheetDrawing">
      <xdr:col>6</xdr:col>
      <xdr:colOff>38100</xdr:colOff>
      <xdr:row>35</xdr:row>
      <xdr:rowOff>149860</xdr:rowOff>
    </xdr:to>
    <xdr:sp macro="" textlink="">
      <xdr:nvSpPr>
        <xdr:cNvPr id="73" name="フローチャート: 判断 72"/>
        <xdr:cNvSpPr/>
      </xdr:nvSpPr>
      <xdr:spPr>
        <a:xfrm>
          <a:off x="1079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141605</xdr:rowOff>
    </xdr:from>
    <xdr:ext cx="533400" cy="259080"/>
    <xdr:sp macro="" textlink="">
      <xdr:nvSpPr>
        <xdr:cNvPr id="74" name="テキスト ボックス 73"/>
        <xdr:cNvSpPr txBox="1"/>
      </xdr:nvSpPr>
      <xdr:spPr>
        <a:xfrm>
          <a:off x="862965" y="6142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58420</xdr:rowOff>
    </xdr:from>
    <xdr:to xmlns:xdr="http://schemas.openxmlformats.org/drawingml/2006/spreadsheetDrawing">
      <xdr:col>24</xdr:col>
      <xdr:colOff>114300</xdr:colOff>
      <xdr:row>30</xdr:row>
      <xdr:rowOff>160020</xdr:rowOff>
    </xdr:to>
    <xdr:sp macro="" textlink="">
      <xdr:nvSpPr>
        <xdr:cNvPr id="80" name="楕円 79"/>
        <xdr:cNvSpPr/>
      </xdr:nvSpPr>
      <xdr:spPr>
        <a:xfrm>
          <a:off x="4584700" y="52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11430</xdr:rowOff>
    </xdr:from>
    <xdr:ext cx="598805" cy="259080"/>
    <xdr:sp macro="" textlink="">
      <xdr:nvSpPr>
        <xdr:cNvPr id="81" name="人件費該当値テキスト"/>
        <xdr:cNvSpPr txBox="1"/>
      </xdr:nvSpPr>
      <xdr:spPr>
        <a:xfrm>
          <a:off x="4686300" y="5154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139065</xdr:rowOff>
    </xdr:from>
    <xdr:to xmlns:xdr="http://schemas.openxmlformats.org/drawingml/2006/spreadsheetDrawing">
      <xdr:col>20</xdr:col>
      <xdr:colOff>38100</xdr:colOff>
      <xdr:row>31</xdr:row>
      <xdr:rowOff>69215</xdr:rowOff>
    </xdr:to>
    <xdr:sp macro="" textlink="">
      <xdr:nvSpPr>
        <xdr:cNvPr id="82" name="楕円 81"/>
        <xdr:cNvSpPr/>
      </xdr:nvSpPr>
      <xdr:spPr>
        <a:xfrm>
          <a:off x="3746500" y="52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86360</xdr:rowOff>
    </xdr:from>
    <xdr:ext cx="597535" cy="257810"/>
    <xdr:sp macro="" textlink="">
      <xdr:nvSpPr>
        <xdr:cNvPr id="83" name="テキスト ボックス 82"/>
        <xdr:cNvSpPr txBox="1"/>
      </xdr:nvSpPr>
      <xdr:spPr>
        <a:xfrm>
          <a:off x="3497580" y="50584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121920</xdr:rowOff>
    </xdr:from>
    <xdr:to xmlns:xdr="http://schemas.openxmlformats.org/drawingml/2006/spreadsheetDrawing">
      <xdr:col>15</xdr:col>
      <xdr:colOff>101600</xdr:colOff>
      <xdr:row>31</xdr:row>
      <xdr:rowOff>52070</xdr:rowOff>
    </xdr:to>
    <xdr:sp macro="" textlink="">
      <xdr:nvSpPr>
        <xdr:cNvPr id="84" name="楕円 83"/>
        <xdr:cNvSpPr/>
      </xdr:nvSpPr>
      <xdr:spPr>
        <a:xfrm>
          <a:off x="2857500" y="52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29</xdr:row>
      <xdr:rowOff>68580</xdr:rowOff>
    </xdr:from>
    <xdr:ext cx="597535" cy="259080"/>
    <xdr:sp macro="" textlink="">
      <xdr:nvSpPr>
        <xdr:cNvPr id="85" name="テキスト ボックス 84"/>
        <xdr:cNvSpPr txBox="1"/>
      </xdr:nvSpPr>
      <xdr:spPr>
        <a:xfrm>
          <a:off x="2608580" y="50406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132080</xdr:rowOff>
    </xdr:from>
    <xdr:to xmlns:xdr="http://schemas.openxmlformats.org/drawingml/2006/spreadsheetDrawing">
      <xdr:col>10</xdr:col>
      <xdr:colOff>165100</xdr:colOff>
      <xdr:row>31</xdr:row>
      <xdr:rowOff>62230</xdr:rowOff>
    </xdr:to>
    <xdr:sp macro="" textlink="">
      <xdr:nvSpPr>
        <xdr:cNvPr id="86" name="楕円 85"/>
        <xdr:cNvSpPr/>
      </xdr:nvSpPr>
      <xdr:spPr>
        <a:xfrm>
          <a:off x="1968500" y="52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29</xdr:row>
      <xdr:rowOff>78740</xdr:rowOff>
    </xdr:from>
    <xdr:ext cx="597535" cy="259080"/>
    <xdr:sp macro="" textlink="">
      <xdr:nvSpPr>
        <xdr:cNvPr id="87" name="テキスト ボックス 86"/>
        <xdr:cNvSpPr txBox="1"/>
      </xdr:nvSpPr>
      <xdr:spPr>
        <a:xfrm>
          <a:off x="1719580" y="5050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125730</xdr:rowOff>
    </xdr:from>
    <xdr:to xmlns:xdr="http://schemas.openxmlformats.org/drawingml/2006/spreadsheetDrawing">
      <xdr:col>6</xdr:col>
      <xdr:colOff>38100</xdr:colOff>
      <xdr:row>33</xdr:row>
      <xdr:rowOff>55880</xdr:rowOff>
    </xdr:to>
    <xdr:sp macro="" textlink="">
      <xdr:nvSpPr>
        <xdr:cNvPr id="88" name="楕円 87"/>
        <xdr:cNvSpPr/>
      </xdr:nvSpPr>
      <xdr:spPr>
        <a:xfrm>
          <a:off x="1079500" y="56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31</xdr:row>
      <xdr:rowOff>72390</xdr:rowOff>
    </xdr:from>
    <xdr:ext cx="533400" cy="259080"/>
    <xdr:sp macro="" textlink="">
      <xdr:nvSpPr>
        <xdr:cNvPr id="89" name="テキスト ボックス 88"/>
        <xdr:cNvSpPr txBox="1"/>
      </xdr:nvSpPr>
      <xdr:spPr>
        <a:xfrm>
          <a:off x="862965" y="5387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650" cy="257810"/>
    <xdr:sp macro="" textlink="">
      <xdr:nvSpPr>
        <xdr:cNvPr id="100" name="テキスト ボックス 99"/>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7810"/>
    <xdr:sp macro="" textlink="">
      <xdr:nvSpPr>
        <xdr:cNvPr id="104" name="テキスト ボックス 103"/>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8" name="テキスト ボックス 107"/>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8445"/>
    <xdr:sp macro="" textlink="">
      <xdr:nvSpPr>
        <xdr:cNvPr id="110" name="テキスト ボックス 109"/>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360" cy="259080"/>
    <xdr:sp macro="" textlink="">
      <xdr:nvSpPr>
        <xdr:cNvPr id="112" name="テキスト ボックス 111"/>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14" name="テキスト ボックス 113"/>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20955</xdr:rowOff>
    </xdr:from>
    <xdr:to xmlns:xdr="http://schemas.openxmlformats.org/drawingml/2006/spreadsheetDrawing">
      <xdr:col>24</xdr:col>
      <xdr:colOff>62865</xdr:colOff>
      <xdr:row>59</xdr:row>
      <xdr:rowOff>11430</xdr:rowOff>
    </xdr:to>
    <xdr:cxnSp macro="">
      <xdr:nvCxnSpPr>
        <xdr:cNvPr id="116" name="直線コネクタ 115"/>
        <xdr:cNvCxnSpPr/>
      </xdr:nvCxnSpPr>
      <xdr:spPr>
        <a:xfrm flipV="1">
          <a:off x="4633595" y="8593455"/>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15240</xdr:rowOff>
    </xdr:from>
    <xdr:ext cx="534670" cy="259080"/>
    <xdr:sp macro="" textlink="">
      <xdr:nvSpPr>
        <xdr:cNvPr id="117" name="物件費最小値テキスト"/>
        <xdr:cNvSpPr txBox="1"/>
      </xdr:nvSpPr>
      <xdr:spPr>
        <a:xfrm>
          <a:off x="4686300" y="1013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11430</xdr:rowOff>
    </xdr:from>
    <xdr:to xmlns:xdr="http://schemas.openxmlformats.org/drawingml/2006/spreadsheetDrawing">
      <xdr:col>24</xdr:col>
      <xdr:colOff>152400</xdr:colOff>
      <xdr:row>59</xdr:row>
      <xdr:rowOff>11430</xdr:rowOff>
    </xdr:to>
    <xdr:cxnSp macro="">
      <xdr:nvCxnSpPr>
        <xdr:cNvPr id="118" name="直線コネクタ 117"/>
        <xdr:cNvCxnSpPr/>
      </xdr:nvCxnSpPr>
      <xdr:spPr>
        <a:xfrm>
          <a:off x="4546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139065</xdr:rowOff>
    </xdr:from>
    <xdr:ext cx="598805" cy="259080"/>
    <xdr:sp macro="" textlink="">
      <xdr:nvSpPr>
        <xdr:cNvPr id="119" name="物件費最大値テキスト"/>
        <xdr:cNvSpPr txBox="1"/>
      </xdr:nvSpPr>
      <xdr:spPr>
        <a:xfrm>
          <a:off x="4686300" y="8368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20955</xdr:rowOff>
    </xdr:from>
    <xdr:to xmlns:xdr="http://schemas.openxmlformats.org/drawingml/2006/spreadsheetDrawing">
      <xdr:col>24</xdr:col>
      <xdr:colOff>152400</xdr:colOff>
      <xdr:row>50</xdr:row>
      <xdr:rowOff>20955</xdr:rowOff>
    </xdr:to>
    <xdr:cxnSp macro="">
      <xdr:nvCxnSpPr>
        <xdr:cNvPr id="120" name="直線コネクタ 119"/>
        <xdr:cNvCxnSpPr/>
      </xdr:nvCxnSpPr>
      <xdr:spPr>
        <a:xfrm>
          <a:off x="4546600" y="859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149860</xdr:rowOff>
    </xdr:from>
    <xdr:to xmlns:xdr="http://schemas.openxmlformats.org/drawingml/2006/spreadsheetDrawing">
      <xdr:col>24</xdr:col>
      <xdr:colOff>63500</xdr:colOff>
      <xdr:row>56</xdr:row>
      <xdr:rowOff>169545</xdr:rowOff>
    </xdr:to>
    <xdr:cxnSp macro="">
      <xdr:nvCxnSpPr>
        <xdr:cNvPr id="121" name="直線コネクタ 120"/>
        <xdr:cNvCxnSpPr/>
      </xdr:nvCxnSpPr>
      <xdr:spPr>
        <a:xfrm flipV="1">
          <a:off x="3797300" y="97510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119380</xdr:rowOff>
    </xdr:from>
    <xdr:ext cx="534670" cy="259080"/>
    <xdr:sp macro="" textlink="">
      <xdr:nvSpPr>
        <xdr:cNvPr id="122" name="物件費平均値テキスト"/>
        <xdr:cNvSpPr txBox="1"/>
      </xdr:nvSpPr>
      <xdr:spPr>
        <a:xfrm>
          <a:off x="4686300" y="954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3" name="フローチャート: 判断 122"/>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169545</xdr:rowOff>
    </xdr:from>
    <xdr:to xmlns:xdr="http://schemas.openxmlformats.org/drawingml/2006/spreadsheetDrawing">
      <xdr:col>19</xdr:col>
      <xdr:colOff>177800</xdr:colOff>
      <xdr:row>57</xdr:row>
      <xdr:rowOff>29845</xdr:rowOff>
    </xdr:to>
    <xdr:cxnSp macro="">
      <xdr:nvCxnSpPr>
        <xdr:cNvPr id="124" name="直線コネクタ 123"/>
        <xdr:cNvCxnSpPr/>
      </xdr:nvCxnSpPr>
      <xdr:spPr>
        <a:xfrm flipV="1">
          <a:off x="2908300" y="97707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82550</xdr:rowOff>
    </xdr:from>
    <xdr:to xmlns:xdr="http://schemas.openxmlformats.org/drawingml/2006/spreadsheetDrawing">
      <xdr:col>20</xdr:col>
      <xdr:colOff>38100</xdr:colOff>
      <xdr:row>57</xdr:row>
      <xdr:rowOff>12700</xdr:rowOff>
    </xdr:to>
    <xdr:sp macro="" textlink="">
      <xdr:nvSpPr>
        <xdr:cNvPr id="125" name="フローチャート: 判断 124"/>
        <xdr:cNvSpPr/>
      </xdr:nvSpPr>
      <xdr:spPr>
        <a:xfrm>
          <a:off x="3746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29210</xdr:rowOff>
    </xdr:from>
    <xdr:ext cx="533400" cy="257810"/>
    <xdr:sp macro="" textlink="">
      <xdr:nvSpPr>
        <xdr:cNvPr id="126" name="テキスト ボックス 125"/>
        <xdr:cNvSpPr txBox="1"/>
      </xdr:nvSpPr>
      <xdr:spPr>
        <a:xfrm>
          <a:off x="3529965" y="9458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29845</xdr:rowOff>
    </xdr:from>
    <xdr:to xmlns:xdr="http://schemas.openxmlformats.org/drawingml/2006/spreadsheetDrawing">
      <xdr:col>15</xdr:col>
      <xdr:colOff>50800</xdr:colOff>
      <xdr:row>57</xdr:row>
      <xdr:rowOff>81915</xdr:rowOff>
    </xdr:to>
    <xdr:cxnSp macro="">
      <xdr:nvCxnSpPr>
        <xdr:cNvPr id="127" name="直線コネクタ 126"/>
        <xdr:cNvCxnSpPr/>
      </xdr:nvCxnSpPr>
      <xdr:spPr>
        <a:xfrm flipV="1">
          <a:off x="2019300" y="98024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127635</xdr:rowOff>
    </xdr:from>
    <xdr:to xmlns:xdr="http://schemas.openxmlformats.org/drawingml/2006/spreadsheetDrawing">
      <xdr:col>15</xdr:col>
      <xdr:colOff>101600</xdr:colOff>
      <xdr:row>57</xdr:row>
      <xdr:rowOff>57785</xdr:rowOff>
    </xdr:to>
    <xdr:sp macro="" textlink="">
      <xdr:nvSpPr>
        <xdr:cNvPr id="128" name="フローチャート: 判断 127"/>
        <xdr:cNvSpPr/>
      </xdr:nvSpPr>
      <xdr:spPr>
        <a:xfrm>
          <a:off x="2857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74930</xdr:rowOff>
    </xdr:from>
    <xdr:ext cx="533400" cy="257810"/>
    <xdr:sp macro="" textlink="">
      <xdr:nvSpPr>
        <xdr:cNvPr id="129" name="テキスト ボックス 128"/>
        <xdr:cNvSpPr txBox="1"/>
      </xdr:nvSpPr>
      <xdr:spPr>
        <a:xfrm>
          <a:off x="2640965" y="9504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139065</xdr:rowOff>
    </xdr:from>
    <xdr:to xmlns:xdr="http://schemas.openxmlformats.org/drawingml/2006/spreadsheetDrawing">
      <xdr:col>10</xdr:col>
      <xdr:colOff>114300</xdr:colOff>
      <xdr:row>57</xdr:row>
      <xdr:rowOff>81915</xdr:rowOff>
    </xdr:to>
    <xdr:cxnSp macro="">
      <xdr:nvCxnSpPr>
        <xdr:cNvPr id="130" name="直線コネクタ 129"/>
        <xdr:cNvCxnSpPr/>
      </xdr:nvCxnSpPr>
      <xdr:spPr>
        <a:xfrm>
          <a:off x="1130300" y="974026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111760</xdr:rowOff>
    </xdr:from>
    <xdr:to xmlns:xdr="http://schemas.openxmlformats.org/drawingml/2006/spreadsheetDrawing">
      <xdr:col>10</xdr:col>
      <xdr:colOff>165100</xdr:colOff>
      <xdr:row>57</xdr:row>
      <xdr:rowOff>41910</xdr:rowOff>
    </xdr:to>
    <xdr:sp macro="" textlink="">
      <xdr:nvSpPr>
        <xdr:cNvPr id="131" name="フローチャート: 判断 130"/>
        <xdr:cNvSpPr/>
      </xdr:nvSpPr>
      <xdr:spPr>
        <a:xfrm>
          <a:off x="1968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58420</xdr:rowOff>
    </xdr:from>
    <xdr:ext cx="533400" cy="259080"/>
    <xdr:sp macro="" textlink="">
      <xdr:nvSpPr>
        <xdr:cNvPr id="132" name="テキスト ボックス 131"/>
        <xdr:cNvSpPr txBox="1"/>
      </xdr:nvSpPr>
      <xdr:spPr>
        <a:xfrm>
          <a:off x="1751965" y="9488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143510</xdr:rowOff>
    </xdr:from>
    <xdr:to xmlns:xdr="http://schemas.openxmlformats.org/drawingml/2006/spreadsheetDrawing">
      <xdr:col>6</xdr:col>
      <xdr:colOff>38100</xdr:colOff>
      <xdr:row>57</xdr:row>
      <xdr:rowOff>73660</xdr:rowOff>
    </xdr:to>
    <xdr:sp macro="" textlink="">
      <xdr:nvSpPr>
        <xdr:cNvPr id="133" name="フローチャート: 判断 132"/>
        <xdr:cNvSpPr/>
      </xdr:nvSpPr>
      <xdr:spPr>
        <a:xfrm>
          <a:off x="1079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64770</xdr:rowOff>
    </xdr:from>
    <xdr:ext cx="533400" cy="257810"/>
    <xdr:sp macro="" textlink="">
      <xdr:nvSpPr>
        <xdr:cNvPr id="134" name="テキスト ボックス 133"/>
        <xdr:cNvSpPr txBox="1"/>
      </xdr:nvSpPr>
      <xdr:spPr>
        <a:xfrm>
          <a:off x="862965" y="9837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99060</xdr:rowOff>
    </xdr:from>
    <xdr:to xmlns:xdr="http://schemas.openxmlformats.org/drawingml/2006/spreadsheetDrawing">
      <xdr:col>24</xdr:col>
      <xdr:colOff>114300</xdr:colOff>
      <xdr:row>57</xdr:row>
      <xdr:rowOff>29210</xdr:rowOff>
    </xdr:to>
    <xdr:sp macro="" textlink="">
      <xdr:nvSpPr>
        <xdr:cNvPr id="140" name="楕円 139"/>
        <xdr:cNvSpPr/>
      </xdr:nvSpPr>
      <xdr:spPr>
        <a:xfrm>
          <a:off x="45847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77470</xdr:rowOff>
    </xdr:from>
    <xdr:ext cx="534670" cy="257810"/>
    <xdr:sp macro="" textlink="">
      <xdr:nvSpPr>
        <xdr:cNvPr id="141" name="物件費該当値テキスト"/>
        <xdr:cNvSpPr txBox="1"/>
      </xdr:nvSpPr>
      <xdr:spPr>
        <a:xfrm>
          <a:off x="4686300" y="9678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118745</xdr:rowOff>
    </xdr:from>
    <xdr:to xmlns:xdr="http://schemas.openxmlformats.org/drawingml/2006/spreadsheetDrawing">
      <xdr:col>20</xdr:col>
      <xdr:colOff>38100</xdr:colOff>
      <xdr:row>57</xdr:row>
      <xdr:rowOff>48895</xdr:rowOff>
    </xdr:to>
    <xdr:sp macro="" textlink="">
      <xdr:nvSpPr>
        <xdr:cNvPr id="142" name="楕円 141"/>
        <xdr:cNvSpPr/>
      </xdr:nvSpPr>
      <xdr:spPr>
        <a:xfrm>
          <a:off x="3746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40640</xdr:rowOff>
    </xdr:from>
    <xdr:ext cx="533400" cy="257810"/>
    <xdr:sp macro="" textlink="">
      <xdr:nvSpPr>
        <xdr:cNvPr id="143" name="テキスト ボックス 142"/>
        <xdr:cNvSpPr txBox="1"/>
      </xdr:nvSpPr>
      <xdr:spPr>
        <a:xfrm>
          <a:off x="3529965" y="9813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150495</xdr:rowOff>
    </xdr:from>
    <xdr:to xmlns:xdr="http://schemas.openxmlformats.org/drawingml/2006/spreadsheetDrawing">
      <xdr:col>15</xdr:col>
      <xdr:colOff>101600</xdr:colOff>
      <xdr:row>57</xdr:row>
      <xdr:rowOff>80645</xdr:rowOff>
    </xdr:to>
    <xdr:sp macro="" textlink="">
      <xdr:nvSpPr>
        <xdr:cNvPr id="144" name="楕円 143"/>
        <xdr:cNvSpPr/>
      </xdr:nvSpPr>
      <xdr:spPr>
        <a:xfrm>
          <a:off x="2857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71755</xdr:rowOff>
    </xdr:from>
    <xdr:ext cx="533400" cy="259080"/>
    <xdr:sp macro="" textlink="">
      <xdr:nvSpPr>
        <xdr:cNvPr id="145" name="テキスト ボックス 144"/>
        <xdr:cNvSpPr txBox="1"/>
      </xdr:nvSpPr>
      <xdr:spPr>
        <a:xfrm>
          <a:off x="2640965" y="9844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31115</xdr:rowOff>
    </xdr:from>
    <xdr:to xmlns:xdr="http://schemas.openxmlformats.org/drawingml/2006/spreadsheetDrawing">
      <xdr:col>10</xdr:col>
      <xdr:colOff>165100</xdr:colOff>
      <xdr:row>57</xdr:row>
      <xdr:rowOff>132715</xdr:rowOff>
    </xdr:to>
    <xdr:sp macro="" textlink="">
      <xdr:nvSpPr>
        <xdr:cNvPr id="146" name="楕円 145"/>
        <xdr:cNvSpPr/>
      </xdr:nvSpPr>
      <xdr:spPr>
        <a:xfrm>
          <a:off x="1968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123825</xdr:rowOff>
    </xdr:from>
    <xdr:ext cx="533400" cy="257810"/>
    <xdr:sp macro="" textlink="">
      <xdr:nvSpPr>
        <xdr:cNvPr id="147" name="テキスト ボックス 146"/>
        <xdr:cNvSpPr txBox="1"/>
      </xdr:nvSpPr>
      <xdr:spPr>
        <a:xfrm>
          <a:off x="1751965" y="9896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88265</xdr:rowOff>
    </xdr:from>
    <xdr:to xmlns:xdr="http://schemas.openxmlformats.org/drawingml/2006/spreadsheetDrawing">
      <xdr:col>6</xdr:col>
      <xdr:colOff>38100</xdr:colOff>
      <xdr:row>57</xdr:row>
      <xdr:rowOff>18415</xdr:rowOff>
    </xdr:to>
    <xdr:sp macro="" textlink="">
      <xdr:nvSpPr>
        <xdr:cNvPr id="148" name="楕円 147"/>
        <xdr:cNvSpPr/>
      </xdr:nvSpPr>
      <xdr:spPr>
        <a:xfrm>
          <a:off x="1079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34925</xdr:rowOff>
    </xdr:from>
    <xdr:ext cx="533400" cy="259080"/>
    <xdr:sp macro="" textlink="">
      <xdr:nvSpPr>
        <xdr:cNvPr id="149" name="テキスト ボックス 148"/>
        <xdr:cNvSpPr txBox="1"/>
      </xdr:nvSpPr>
      <xdr:spPr>
        <a:xfrm>
          <a:off x="862965" y="9464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8" name="テキスト ボックス 157"/>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61" name="テキスト ボックス 160"/>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7810"/>
    <xdr:sp macro="" textlink="">
      <xdr:nvSpPr>
        <xdr:cNvPr id="163" name="テキスト ボックス 162"/>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7810"/>
    <xdr:sp macro="" textlink="">
      <xdr:nvSpPr>
        <xdr:cNvPr id="165" name="テキスト ボックス 164"/>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7810"/>
    <xdr:sp macro="" textlink="">
      <xdr:nvSpPr>
        <xdr:cNvPr id="167" name="テキスト ボックス 166"/>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9" name="テキスト ボックス 168"/>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57785</xdr:rowOff>
    </xdr:from>
    <xdr:to xmlns:xdr="http://schemas.openxmlformats.org/drawingml/2006/spreadsheetDrawing">
      <xdr:col>24</xdr:col>
      <xdr:colOff>62865</xdr:colOff>
      <xdr:row>78</xdr:row>
      <xdr:rowOff>102870</xdr:rowOff>
    </xdr:to>
    <xdr:cxnSp macro="">
      <xdr:nvCxnSpPr>
        <xdr:cNvPr id="171" name="直線コネクタ 170"/>
        <xdr:cNvCxnSpPr/>
      </xdr:nvCxnSpPr>
      <xdr:spPr>
        <a:xfrm flipV="1">
          <a:off x="4633595" y="1240218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106680</xdr:rowOff>
    </xdr:from>
    <xdr:ext cx="378460" cy="259080"/>
    <xdr:sp macro="" textlink="">
      <xdr:nvSpPr>
        <xdr:cNvPr id="172" name="維持補修費最小値テキスト"/>
        <xdr:cNvSpPr txBox="1"/>
      </xdr:nvSpPr>
      <xdr:spPr>
        <a:xfrm>
          <a:off x="4686300" y="13479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102870</xdr:rowOff>
    </xdr:from>
    <xdr:to xmlns:xdr="http://schemas.openxmlformats.org/drawingml/2006/spreadsheetDrawing">
      <xdr:col>24</xdr:col>
      <xdr:colOff>152400</xdr:colOff>
      <xdr:row>78</xdr:row>
      <xdr:rowOff>102870</xdr:rowOff>
    </xdr:to>
    <xdr:cxnSp macro="">
      <xdr:nvCxnSpPr>
        <xdr:cNvPr id="173" name="直線コネクタ 172"/>
        <xdr:cNvCxnSpPr/>
      </xdr:nvCxnSpPr>
      <xdr:spPr>
        <a:xfrm>
          <a:off x="4546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4445</xdr:rowOff>
    </xdr:from>
    <xdr:ext cx="534670" cy="259080"/>
    <xdr:sp macro="" textlink="">
      <xdr:nvSpPr>
        <xdr:cNvPr id="174" name="維持補修費最大値テキスト"/>
        <xdr:cNvSpPr txBox="1"/>
      </xdr:nvSpPr>
      <xdr:spPr>
        <a:xfrm>
          <a:off x="4686300" y="12177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57785</xdr:rowOff>
    </xdr:from>
    <xdr:to xmlns:xdr="http://schemas.openxmlformats.org/drawingml/2006/spreadsheetDrawing">
      <xdr:col>24</xdr:col>
      <xdr:colOff>152400</xdr:colOff>
      <xdr:row>72</xdr:row>
      <xdr:rowOff>57785</xdr:rowOff>
    </xdr:to>
    <xdr:cxnSp macro="">
      <xdr:nvCxnSpPr>
        <xdr:cNvPr id="175" name="直線コネクタ 174"/>
        <xdr:cNvCxnSpPr/>
      </xdr:nvCxnSpPr>
      <xdr:spPr>
        <a:xfrm>
          <a:off x="4546600" y="12402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133350</xdr:rowOff>
    </xdr:from>
    <xdr:to xmlns:xdr="http://schemas.openxmlformats.org/drawingml/2006/spreadsheetDrawing">
      <xdr:col>24</xdr:col>
      <xdr:colOff>63500</xdr:colOff>
      <xdr:row>77</xdr:row>
      <xdr:rowOff>152400</xdr:rowOff>
    </xdr:to>
    <xdr:cxnSp macro="">
      <xdr:nvCxnSpPr>
        <xdr:cNvPr id="176" name="直線コネクタ 175"/>
        <xdr:cNvCxnSpPr/>
      </xdr:nvCxnSpPr>
      <xdr:spPr>
        <a:xfrm flipV="1">
          <a:off x="3797300" y="13335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48260</xdr:rowOff>
    </xdr:from>
    <xdr:ext cx="469900" cy="259080"/>
    <xdr:sp macro="" textlink="">
      <xdr:nvSpPr>
        <xdr:cNvPr id="177" name="維持補修費平均値テキスト"/>
        <xdr:cNvSpPr txBox="1"/>
      </xdr:nvSpPr>
      <xdr:spPr>
        <a:xfrm>
          <a:off x="4686300" y="13078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25400</xdr:rowOff>
    </xdr:from>
    <xdr:to xmlns:xdr="http://schemas.openxmlformats.org/drawingml/2006/spreadsheetDrawing">
      <xdr:col>24</xdr:col>
      <xdr:colOff>114300</xdr:colOff>
      <xdr:row>77</xdr:row>
      <xdr:rowOff>127000</xdr:rowOff>
    </xdr:to>
    <xdr:sp macro="" textlink="">
      <xdr:nvSpPr>
        <xdr:cNvPr id="178" name="フローチャート: 判断 177"/>
        <xdr:cNvSpPr/>
      </xdr:nvSpPr>
      <xdr:spPr>
        <a:xfrm>
          <a:off x="45847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140970</xdr:rowOff>
    </xdr:from>
    <xdr:to xmlns:xdr="http://schemas.openxmlformats.org/drawingml/2006/spreadsheetDrawing">
      <xdr:col>19</xdr:col>
      <xdr:colOff>177800</xdr:colOff>
      <xdr:row>77</xdr:row>
      <xdr:rowOff>152400</xdr:rowOff>
    </xdr:to>
    <xdr:cxnSp macro="">
      <xdr:nvCxnSpPr>
        <xdr:cNvPr id="179" name="直線コネクタ 178"/>
        <xdr:cNvCxnSpPr/>
      </xdr:nvCxnSpPr>
      <xdr:spPr>
        <a:xfrm>
          <a:off x="2908300" y="13342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95250</xdr:rowOff>
    </xdr:to>
    <xdr:sp macro="" textlink="">
      <xdr:nvSpPr>
        <xdr:cNvPr id="180" name="フローチャート: 判断 179"/>
        <xdr:cNvSpPr/>
      </xdr:nvSpPr>
      <xdr:spPr>
        <a:xfrm>
          <a:off x="37465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111760</xdr:rowOff>
    </xdr:from>
    <xdr:ext cx="468630" cy="257810"/>
    <xdr:sp macro="" textlink="">
      <xdr:nvSpPr>
        <xdr:cNvPr id="181" name="テキスト ボックス 180"/>
        <xdr:cNvSpPr txBox="1"/>
      </xdr:nvSpPr>
      <xdr:spPr>
        <a:xfrm>
          <a:off x="3562350" y="129705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140970</xdr:rowOff>
    </xdr:from>
    <xdr:to xmlns:xdr="http://schemas.openxmlformats.org/drawingml/2006/spreadsheetDrawing">
      <xdr:col>15</xdr:col>
      <xdr:colOff>50800</xdr:colOff>
      <xdr:row>77</xdr:row>
      <xdr:rowOff>163195</xdr:rowOff>
    </xdr:to>
    <xdr:cxnSp macro="">
      <xdr:nvCxnSpPr>
        <xdr:cNvPr id="182" name="直線コネクタ 181"/>
        <xdr:cNvCxnSpPr/>
      </xdr:nvCxnSpPr>
      <xdr:spPr>
        <a:xfrm flipV="1">
          <a:off x="2019300" y="133426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0</xdr:rowOff>
    </xdr:from>
    <xdr:to xmlns:xdr="http://schemas.openxmlformats.org/drawingml/2006/spreadsheetDrawing">
      <xdr:col>15</xdr:col>
      <xdr:colOff>101600</xdr:colOff>
      <xdr:row>77</xdr:row>
      <xdr:rowOff>101600</xdr:rowOff>
    </xdr:to>
    <xdr:sp macro="" textlink="">
      <xdr:nvSpPr>
        <xdr:cNvPr id="183" name="フローチャート: 判断 182"/>
        <xdr:cNvSpPr/>
      </xdr:nvSpPr>
      <xdr:spPr>
        <a:xfrm>
          <a:off x="2857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118110</xdr:rowOff>
    </xdr:from>
    <xdr:ext cx="468630" cy="259080"/>
    <xdr:sp macro="" textlink="">
      <xdr:nvSpPr>
        <xdr:cNvPr id="184" name="テキスト ボックス 183"/>
        <xdr:cNvSpPr txBox="1"/>
      </xdr:nvSpPr>
      <xdr:spPr>
        <a:xfrm>
          <a:off x="2673350" y="12976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159385</xdr:rowOff>
    </xdr:from>
    <xdr:to xmlns:xdr="http://schemas.openxmlformats.org/drawingml/2006/spreadsheetDrawing">
      <xdr:col>10</xdr:col>
      <xdr:colOff>114300</xdr:colOff>
      <xdr:row>77</xdr:row>
      <xdr:rowOff>163195</xdr:rowOff>
    </xdr:to>
    <xdr:cxnSp macro="">
      <xdr:nvCxnSpPr>
        <xdr:cNvPr id="185" name="直線コネクタ 184"/>
        <xdr:cNvCxnSpPr/>
      </xdr:nvCxnSpPr>
      <xdr:spPr>
        <a:xfrm>
          <a:off x="1130300" y="133610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67310</xdr:rowOff>
    </xdr:from>
    <xdr:to xmlns:xdr="http://schemas.openxmlformats.org/drawingml/2006/spreadsheetDrawing">
      <xdr:col>10</xdr:col>
      <xdr:colOff>165100</xdr:colOff>
      <xdr:row>76</xdr:row>
      <xdr:rowOff>168910</xdr:rowOff>
    </xdr:to>
    <xdr:sp macro="" textlink="">
      <xdr:nvSpPr>
        <xdr:cNvPr id="186" name="フローチャート: 判断 185"/>
        <xdr:cNvSpPr/>
      </xdr:nvSpPr>
      <xdr:spPr>
        <a:xfrm>
          <a:off x="1968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13970</xdr:rowOff>
    </xdr:from>
    <xdr:ext cx="468630" cy="259080"/>
    <xdr:sp macro="" textlink="">
      <xdr:nvSpPr>
        <xdr:cNvPr id="187" name="テキスト ボックス 186"/>
        <xdr:cNvSpPr txBox="1"/>
      </xdr:nvSpPr>
      <xdr:spPr>
        <a:xfrm>
          <a:off x="1784350" y="12872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157480</xdr:rowOff>
    </xdr:from>
    <xdr:to xmlns:xdr="http://schemas.openxmlformats.org/drawingml/2006/spreadsheetDrawing">
      <xdr:col>6</xdr:col>
      <xdr:colOff>38100</xdr:colOff>
      <xdr:row>77</xdr:row>
      <xdr:rowOff>87630</xdr:rowOff>
    </xdr:to>
    <xdr:sp macro="" textlink="">
      <xdr:nvSpPr>
        <xdr:cNvPr id="188" name="フローチャート: 判断 187"/>
        <xdr:cNvSpPr/>
      </xdr:nvSpPr>
      <xdr:spPr>
        <a:xfrm>
          <a:off x="1079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104140</xdr:rowOff>
    </xdr:from>
    <xdr:ext cx="468630" cy="259080"/>
    <xdr:sp macro="" textlink="">
      <xdr:nvSpPr>
        <xdr:cNvPr id="189" name="テキスト ボックス 188"/>
        <xdr:cNvSpPr txBox="1"/>
      </xdr:nvSpPr>
      <xdr:spPr>
        <a:xfrm>
          <a:off x="895350" y="12962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82550</xdr:rowOff>
    </xdr:from>
    <xdr:to xmlns:xdr="http://schemas.openxmlformats.org/drawingml/2006/spreadsheetDrawing">
      <xdr:col>24</xdr:col>
      <xdr:colOff>114300</xdr:colOff>
      <xdr:row>78</xdr:row>
      <xdr:rowOff>12700</xdr:rowOff>
    </xdr:to>
    <xdr:sp macro="" textlink="">
      <xdr:nvSpPr>
        <xdr:cNvPr id="195" name="楕円 194"/>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60960</xdr:rowOff>
    </xdr:from>
    <xdr:ext cx="469900" cy="259080"/>
    <xdr:sp macro="" textlink="">
      <xdr:nvSpPr>
        <xdr:cNvPr id="196" name="維持補修費該当値テキスト"/>
        <xdr:cNvSpPr txBox="1"/>
      </xdr:nvSpPr>
      <xdr:spPr>
        <a:xfrm>
          <a:off x="4686300" y="1326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101600</xdr:rowOff>
    </xdr:from>
    <xdr:to xmlns:xdr="http://schemas.openxmlformats.org/drawingml/2006/spreadsheetDrawing">
      <xdr:col>20</xdr:col>
      <xdr:colOff>38100</xdr:colOff>
      <xdr:row>78</xdr:row>
      <xdr:rowOff>31750</xdr:rowOff>
    </xdr:to>
    <xdr:sp macro="" textlink="">
      <xdr:nvSpPr>
        <xdr:cNvPr id="197" name="楕円 196"/>
        <xdr:cNvSpPr/>
      </xdr:nvSpPr>
      <xdr:spPr>
        <a:xfrm>
          <a:off x="3746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22860</xdr:rowOff>
    </xdr:from>
    <xdr:ext cx="468630" cy="259080"/>
    <xdr:sp macro="" textlink="">
      <xdr:nvSpPr>
        <xdr:cNvPr id="198" name="テキスト ボックス 197"/>
        <xdr:cNvSpPr txBox="1"/>
      </xdr:nvSpPr>
      <xdr:spPr>
        <a:xfrm>
          <a:off x="3562350" y="13395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90170</xdr:rowOff>
    </xdr:from>
    <xdr:to xmlns:xdr="http://schemas.openxmlformats.org/drawingml/2006/spreadsheetDrawing">
      <xdr:col>15</xdr:col>
      <xdr:colOff>101600</xdr:colOff>
      <xdr:row>78</xdr:row>
      <xdr:rowOff>20320</xdr:rowOff>
    </xdr:to>
    <xdr:sp macro="" textlink="">
      <xdr:nvSpPr>
        <xdr:cNvPr id="199" name="楕円 198"/>
        <xdr:cNvSpPr/>
      </xdr:nvSpPr>
      <xdr:spPr>
        <a:xfrm>
          <a:off x="2857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11430</xdr:rowOff>
    </xdr:from>
    <xdr:ext cx="468630" cy="259080"/>
    <xdr:sp macro="" textlink="">
      <xdr:nvSpPr>
        <xdr:cNvPr id="200" name="テキスト ボックス 199"/>
        <xdr:cNvSpPr txBox="1"/>
      </xdr:nvSpPr>
      <xdr:spPr>
        <a:xfrm>
          <a:off x="2673350" y="13384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112395</xdr:rowOff>
    </xdr:from>
    <xdr:to xmlns:xdr="http://schemas.openxmlformats.org/drawingml/2006/spreadsheetDrawing">
      <xdr:col>10</xdr:col>
      <xdr:colOff>165100</xdr:colOff>
      <xdr:row>78</xdr:row>
      <xdr:rowOff>42545</xdr:rowOff>
    </xdr:to>
    <xdr:sp macro="" textlink="">
      <xdr:nvSpPr>
        <xdr:cNvPr id="201" name="楕円 200"/>
        <xdr:cNvSpPr/>
      </xdr:nvSpPr>
      <xdr:spPr>
        <a:xfrm>
          <a:off x="1968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33655</xdr:rowOff>
    </xdr:from>
    <xdr:ext cx="468630" cy="258445"/>
    <xdr:sp macro="" textlink="">
      <xdr:nvSpPr>
        <xdr:cNvPr id="202" name="テキスト ボックス 201"/>
        <xdr:cNvSpPr txBox="1"/>
      </xdr:nvSpPr>
      <xdr:spPr>
        <a:xfrm>
          <a:off x="1784350" y="134067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109220</xdr:rowOff>
    </xdr:from>
    <xdr:to xmlns:xdr="http://schemas.openxmlformats.org/drawingml/2006/spreadsheetDrawing">
      <xdr:col>6</xdr:col>
      <xdr:colOff>38100</xdr:colOff>
      <xdr:row>78</xdr:row>
      <xdr:rowOff>38735</xdr:rowOff>
    </xdr:to>
    <xdr:sp macro="" textlink="">
      <xdr:nvSpPr>
        <xdr:cNvPr id="203" name="楕円 202"/>
        <xdr:cNvSpPr/>
      </xdr:nvSpPr>
      <xdr:spPr>
        <a:xfrm>
          <a:off x="1079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29845</xdr:rowOff>
    </xdr:from>
    <xdr:ext cx="468630" cy="257810"/>
    <xdr:sp macro="" textlink="">
      <xdr:nvSpPr>
        <xdr:cNvPr id="204" name="テキスト ボックス 203"/>
        <xdr:cNvSpPr txBox="1"/>
      </xdr:nvSpPr>
      <xdr:spPr>
        <a:xfrm>
          <a:off x="895350" y="13402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5" name="テキスト ボックス 214"/>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7810"/>
    <xdr:sp macro="" textlink="">
      <xdr:nvSpPr>
        <xdr:cNvPr id="217" name="テキスト ボックス 216"/>
        <xdr:cNvSpPr txBox="1"/>
      </xdr:nvSpPr>
      <xdr:spPr>
        <a:xfrm>
          <a:off x="230505" y="1697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7810"/>
    <xdr:sp macro="" textlink="">
      <xdr:nvSpPr>
        <xdr:cNvPr id="219" name="テキスト ボックス 218"/>
        <xdr:cNvSpPr txBox="1"/>
      </xdr:nvSpPr>
      <xdr:spPr>
        <a:xfrm>
          <a:off x="230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94360" cy="257810"/>
    <xdr:sp macro="" textlink="">
      <xdr:nvSpPr>
        <xdr:cNvPr id="221" name="テキスト ボックス 220"/>
        <xdr:cNvSpPr txBox="1"/>
      </xdr:nvSpPr>
      <xdr:spPr>
        <a:xfrm>
          <a:off x="166370" y="1639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23" name="テキスト ボックス 222"/>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360" cy="257810"/>
    <xdr:sp macro="" textlink="">
      <xdr:nvSpPr>
        <xdr:cNvPr id="225" name="テキスト ボックス 224"/>
        <xdr:cNvSpPr txBox="1"/>
      </xdr:nvSpPr>
      <xdr:spPr>
        <a:xfrm>
          <a:off x="166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360" cy="257810"/>
    <xdr:sp macro="" textlink="">
      <xdr:nvSpPr>
        <xdr:cNvPr id="227" name="テキスト ボックス 226"/>
        <xdr:cNvSpPr txBox="1"/>
      </xdr:nvSpPr>
      <xdr:spPr>
        <a:xfrm>
          <a:off x="166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4360" cy="257810"/>
    <xdr:sp macro="" textlink="">
      <xdr:nvSpPr>
        <xdr:cNvPr id="229" name="テキスト ボックス 228"/>
        <xdr:cNvSpPr txBox="1"/>
      </xdr:nvSpPr>
      <xdr:spPr>
        <a:xfrm>
          <a:off x="166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1" name="テキスト ボックス 230"/>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121920</xdr:rowOff>
    </xdr:from>
    <xdr:to xmlns:xdr="http://schemas.openxmlformats.org/drawingml/2006/spreadsheetDrawing">
      <xdr:col>24</xdr:col>
      <xdr:colOff>62865</xdr:colOff>
      <xdr:row>98</xdr:row>
      <xdr:rowOff>145415</xdr:rowOff>
    </xdr:to>
    <xdr:cxnSp macro="">
      <xdr:nvCxnSpPr>
        <xdr:cNvPr id="233" name="直線コネクタ 232"/>
        <xdr:cNvCxnSpPr/>
      </xdr:nvCxnSpPr>
      <xdr:spPr>
        <a:xfrm flipV="1">
          <a:off x="4633595" y="1555242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149225</xdr:rowOff>
    </xdr:from>
    <xdr:ext cx="534670" cy="259080"/>
    <xdr:sp macro="" textlink="">
      <xdr:nvSpPr>
        <xdr:cNvPr id="234" name="扶助費最小値テキスト"/>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145415</xdr:rowOff>
    </xdr:from>
    <xdr:to xmlns:xdr="http://schemas.openxmlformats.org/drawingml/2006/spreadsheetDrawing">
      <xdr:col>24</xdr:col>
      <xdr:colOff>152400</xdr:colOff>
      <xdr:row>98</xdr:row>
      <xdr:rowOff>145415</xdr:rowOff>
    </xdr:to>
    <xdr:cxnSp macro="">
      <xdr:nvCxnSpPr>
        <xdr:cNvPr id="235" name="直線コネクタ 234"/>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68580</xdr:rowOff>
    </xdr:from>
    <xdr:ext cx="598805" cy="259080"/>
    <xdr:sp macro="" textlink="">
      <xdr:nvSpPr>
        <xdr:cNvPr id="236" name="扶助費最大値テキスト"/>
        <xdr:cNvSpPr txBox="1"/>
      </xdr:nvSpPr>
      <xdr:spPr>
        <a:xfrm>
          <a:off x="4686300" y="15327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121920</xdr:rowOff>
    </xdr:from>
    <xdr:to xmlns:xdr="http://schemas.openxmlformats.org/drawingml/2006/spreadsheetDrawing">
      <xdr:col>24</xdr:col>
      <xdr:colOff>152400</xdr:colOff>
      <xdr:row>90</xdr:row>
      <xdr:rowOff>121920</xdr:rowOff>
    </xdr:to>
    <xdr:cxnSp macro="">
      <xdr:nvCxnSpPr>
        <xdr:cNvPr id="237" name="直線コネクタ 236"/>
        <xdr:cNvCxnSpPr/>
      </xdr:nvCxnSpPr>
      <xdr:spPr>
        <a:xfrm>
          <a:off x="4546600" y="1555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96520</xdr:rowOff>
    </xdr:from>
    <xdr:to xmlns:xdr="http://schemas.openxmlformats.org/drawingml/2006/spreadsheetDrawing">
      <xdr:col>24</xdr:col>
      <xdr:colOff>63500</xdr:colOff>
      <xdr:row>96</xdr:row>
      <xdr:rowOff>135255</xdr:rowOff>
    </xdr:to>
    <xdr:cxnSp macro="">
      <xdr:nvCxnSpPr>
        <xdr:cNvPr id="238" name="直線コネクタ 237"/>
        <xdr:cNvCxnSpPr/>
      </xdr:nvCxnSpPr>
      <xdr:spPr>
        <a:xfrm flipV="1">
          <a:off x="3797300" y="16041370"/>
          <a:ext cx="838200" cy="553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78105</xdr:rowOff>
    </xdr:from>
    <xdr:ext cx="598805" cy="257810"/>
    <xdr:sp macro="" textlink="">
      <xdr:nvSpPr>
        <xdr:cNvPr id="239" name="扶助費平均値テキスト"/>
        <xdr:cNvSpPr txBox="1"/>
      </xdr:nvSpPr>
      <xdr:spPr>
        <a:xfrm>
          <a:off x="4686300" y="163658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0" name="フローチャート: 判断 239"/>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81915</xdr:rowOff>
    </xdr:from>
    <xdr:to xmlns:xdr="http://schemas.openxmlformats.org/drawingml/2006/spreadsheetDrawing">
      <xdr:col>19</xdr:col>
      <xdr:colOff>177800</xdr:colOff>
      <xdr:row>96</xdr:row>
      <xdr:rowOff>135255</xdr:rowOff>
    </xdr:to>
    <xdr:cxnSp macro="">
      <xdr:nvCxnSpPr>
        <xdr:cNvPr id="241" name="直線コネクタ 240"/>
        <xdr:cNvCxnSpPr/>
      </xdr:nvCxnSpPr>
      <xdr:spPr>
        <a:xfrm>
          <a:off x="2908300" y="16369665"/>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43180</xdr:rowOff>
    </xdr:from>
    <xdr:to xmlns:xdr="http://schemas.openxmlformats.org/drawingml/2006/spreadsheetDrawing">
      <xdr:col>20</xdr:col>
      <xdr:colOff>38100</xdr:colOff>
      <xdr:row>96</xdr:row>
      <xdr:rowOff>144780</xdr:rowOff>
    </xdr:to>
    <xdr:sp macro="" textlink="">
      <xdr:nvSpPr>
        <xdr:cNvPr id="242" name="フローチャート: 判断 241"/>
        <xdr:cNvSpPr/>
      </xdr:nvSpPr>
      <xdr:spPr>
        <a:xfrm>
          <a:off x="3746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161290</xdr:rowOff>
    </xdr:from>
    <xdr:ext cx="533400" cy="259080"/>
    <xdr:sp macro="" textlink="">
      <xdr:nvSpPr>
        <xdr:cNvPr id="243" name="テキスト ボックス 242"/>
        <xdr:cNvSpPr txBox="1"/>
      </xdr:nvSpPr>
      <xdr:spPr>
        <a:xfrm>
          <a:off x="3529965" y="16277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81915</xdr:rowOff>
    </xdr:from>
    <xdr:to xmlns:xdr="http://schemas.openxmlformats.org/drawingml/2006/spreadsheetDrawing">
      <xdr:col>15</xdr:col>
      <xdr:colOff>50800</xdr:colOff>
      <xdr:row>97</xdr:row>
      <xdr:rowOff>123825</xdr:rowOff>
    </xdr:to>
    <xdr:cxnSp macro="">
      <xdr:nvCxnSpPr>
        <xdr:cNvPr id="244" name="直線コネクタ 243"/>
        <xdr:cNvCxnSpPr/>
      </xdr:nvCxnSpPr>
      <xdr:spPr>
        <a:xfrm flipV="1">
          <a:off x="2019300" y="16369665"/>
          <a:ext cx="8890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43815</xdr:rowOff>
    </xdr:from>
    <xdr:to xmlns:xdr="http://schemas.openxmlformats.org/drawingml/2006/spreadsheetDrawing">
      <xdr:col>15</xdr:col>
      <xdr:colOff>101600</xdr:colOff>
      <xdr:row>95</xdr:row>
      <xdr:rowOff>145415</xdr:rowOff>
    </xdr:to>
    <xdr:sp macro="" textlink="">
      <xdr:nvSpPr>
        <xdr:cNvPr id="245" name="フローチャート: 判断 244"/>
        <xdr:cNvSpPr/>
      </xdr:nvSpPr>
      <xdr:spPr>
        <a:xfrm>
          <a:off x="2857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136525</xdr:rowOff>
    </xdr:from>
    <xdr:ext cx="597535" cy="258445"/>
    <xdr:sp macro="" textlink="">
      <xdr:nvSpPr>
        <xdr:cNvPr id="246" name="テキスト ボックス 245"/>
        <xdr:cNvSpPr txBox="1"/>
      </xdr:nvSpPr>
      <xdr:spPr>
        <a:xfrm>
          <a:off x="2608580" y="164242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123825</xdr:rowOff>
    </xdr:from>
    <xdr:to xmlns:xdr="http://schemas.openxmlformats.org/drawingml/2006/spreadsheetDrawing">
      <xdr:col>10</xdr:col>
      <xdr:colOff>114300</xdr:colOff>
      <xdr:row>97</xdr:row>
      <xdr:rowOff>162560</xdr:rowOff>
    </xdr:to>
    <xdr:cxnSp macro="">
      <xdr:nvCxnSpPr>
        <xdr:cNvPr id="247" name="直線コネクタ 246"/>
        <xdr:cNvCxnSpPr/>
      </xdr:nvCxnSpPr>
      <xdr:spPr>
        <a:xfrm flipV="1">
          <a:off x="1130300" y="167544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151130</xdr:rowOff>
    </xdr:from>
    <xdr:to xmlns:xdr="http://schemas.openxmlformats.org/drawingml/2006/spreadsheetDrawing">
      <xdr:col>10</xdr:col>
      <xdr:colOff>165100</xdr:colOff>
      <xdr:row>96</xdr:row>
      <xdr:rowOff>81280</xdr:rowOff>
    </xdr:to>
    <xdr:sp macro="" textlink="">
      <xdr:nvSpPr>
        <xdr:cNvPr id="248" name="フローチャート: 判断 247"/>
        <xdr:cNvSpPr/>
      </xdr:nvSpPr>
      <xdr:spPr>
        <a:xfrm>
          <a:off x="1968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97790</xdr:rowOff>
    </xdr:from>
    <xdr:ext cx="597535" cy="257810"/>
    <xdr:sp macro="" textlink="">
      <xdr:nvSpPr>
        <xdr:cNvPr id="249" name="テキスト ボックス 248"/>
        <xdr:cNvSpPr txBox="1"/>
      </xdr:nvSpPr>
      <xdr:spPr>
        <a:xfrm>
          <a:off x="1719580" y="16214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22225</xdr:rowOff>
    </xdr:from>
    <xdr:to xmlns:xdr="http://schemas.openxmlformats.org/drawingml/2006/spreadsheetDrawing">
      <xdr:col>6</xdr:col>
      <xdr:colOff>38100</xdr:colOff>
      <xdr:row>96</xdr:row>
      <xdr:rowOff>123825</xdr:rowOff>
    </xdr:to>
    <xdr:sp macro="" textlink="">
      <xdr:nvSpPr>
        <xdr:cNvPr id="250" name="フローチャート: 判断 249"/>
        <xdr:cNvSpPr/>
      </xdr:nvSpPr>
      <xdr:spPr>
        <a:xfrm>
          <a:off x="1079500" y="1648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140335</xdr:rowOff>
    </xdr:from>
    <xdr:ext cx="597535" cy="259080"/>
    <xdr:sp macro="" textlink="">
      <xdr:nvSpPr>
        <xdr:cNvPr id="251" name="テキスト ボックス 250"/>
        <xdr:cNvSpPr txBox="1"/>
      </xdr:nvSpPr>
      <xdr:spPr>
        <a:xfrm>
          <a:off x="830580" y="162566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45720</xdr:rowOff>
    </xdr:from>
    <xdr:to xmlns:xdr="http://schemas.openxmlformats.org/drawingml/2006/spreadsheetDrawing">
      <xdr:col>24</xdr:col>
      <xdr:colOff>114300</xdr:colOff>
      <xdr:row>93</xdr:row>
      <xdr:rowOff>147320</xdr:rowOff>
    </xdr:to>
    <xdr:sp macro="" textlink="">
      <xdr:nvSpPr>
        <xdr:cNvPr id="257" name="楕円 256"/>
        <xdr:cNvSpPr/>
      </xdr:nvSpPr>
      <xdr:spPr>
        <a:xfrm>
          <a:off x="458470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68580</xdr:rowOff>
    </xdr:from>
    <xdr:ext cx="598805" cy="259080"/>
    <xdr:sp macro="" textlink="">
      <xdr:nvSpPr>
        <xdr:cNvPr id="258" name="扶助費該当値テキスト"/>
        <xdr:cNvSpPr txBox="1"/>
      </xdr:nvSpPr>
      <xdr:spPr>
        <a:xfrm>
          <a:off x="4686300" y="15841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84455</xdr:rowOff>
    </xdr:from>
    <xdr:to xmlns:xdr="http://schemas.openxmlformats.org/drawingml/2006/spreadsheetDrawing">
      <xdr:col>20</xdr:col>
      <xdr:colOff>38100</xdr:colOff>
      <xdr:row>97</xdr:row>
      <xdr:rowOff>14605</xdr:rowOff>
    </xdr:to>
    <xdr:sp macro="" textlink="">
      <xdr:nvSpPr>
        <xdr:cNvPr id="259" name="楕円 258"/>
        <xdr:cNvSpPr/>
      </xdr:nvSpPr>
      <xdr:spPr>
        <a:xfrm>
          <a:off x="3746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6350</xdr:rowOff>
    </xdr:from>
    <xdr:ext cx="533400" cy="257810"/>
    <xdr:sp macro="" textlink="">
      <xdr:nvSpPr>
        <xdr:cNvPr id="260" name="テキスト ボックス 259"/>
        <xdr:cNvSpPr txBox="1"/>
      </xdr:nvSpPr>
      <xdr:spPr>
        <a:xfrm>
          <a:off x="3529965" y="16637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31115</xdr:rowOff>
    </xdr:from>
    <xdr:to xmlns:xdr="http://schemas.openxmlformats.org/drawingml/2006/spreadsheetDrawing">
      <xdr:col>15</xdr:col>
      <xdr:colOff>101600</xdr:colOff>
      <xdr:row>95</xdr:row>
      <xdr:rowOff>132715</xdr:rowOff>
    </xdr:to>
    <xdr:sp macro="" textlink="">
      <xdr:nvSpPr>
        <xdr:cNvPr id="261" name="楕円 260"/>
        <xdr:cNvSpPr/>
      </xdr:nvSpPr>
      <xdr:spPr>
        <a:xfrm>
          <a:off x="2857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149225</xdr:rowOff>
    </xdr:from>
    <xdr:ext cx="597535" cy="259080"/>
    <xdr:sp macro="" textlink="">
      <xdr:nvSpPr>
        <xdr:cNvPr id="262" name="テキスト ボックス 261"/>
        <xdr:cNvSpPr txBox="1"/>
      </xdr:nvSpPr>
      <xdr:spPr>
        <a:xfrm>
          <a:off x="2608580" y="160940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73025</xdr:rowOff>
    </xdr:from>
    <xdr:to xmlns:xdr="http://schemas.openxmlformats.org/drawingml/2006/spreadsheetDrawing">
      <xdr:col>10</xdr:col>
      <xdr:colOff>165100</xdr:colOff>
      <xdr:row>98</xdr:row>
      <xdr:rowOff>3175</xdr:rowOff>
    </xdr:to>
    <xdr:sp macro="" textlink="">
      <xdr:nvSpPr>
        <xdr:cNvPr id="263" name="楕円 262"/>
        <xdr:cNvSpPr/>
      </xdr:nvSpPr>
      <xdr:spPr>
        <a:xfrm>
          <a:off x="1968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166370</xdr:rowOff>
    </xdr:from>
    <xdr:ext cx="533400" cy="257810"/>
    <xdr:sp macro="" textlink="">
      <xdr:nvSpPr>
        <xdr:cNvPr id="264" name="テキスト ボックス 263"/>
        <xdr:cNvSpPr txBox="1"/>
      </xdr:nvSpPr>
      <xdr:spPr>
        <a:xfrm>
          <a:off x="1751965" y="16797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111760</xdr:rowOff>
    </xdr:from>
    <xdr:to xmlns:xdr="http://schemas.openxmlformats.org/drawingml/2006/spreadsheetDrawing">
      <xdr:col>6</xdr:col>
      <xdr:colOff>38100</xdr:colOff>
      <xdr:row>98</xdr:row>
      <xdr:rowOff>41910</xdr:rowOff>
    </xdr:to>
    <xdr:sp macro="" textlink="">
      <xdr:nvSpPr>
        <xdr:cNvPr id="265" name="楕円 264"/>
        <xdr:cNvSpPr/>
      </xdr:nvSpPr>
      <xdr:spPr>
        <a:xfrm>
          <a:off x="1079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33020</xdr:rowOff>
    </xdr:from>
    <xdr:ext cx="533400" cy="259080"/>
    <xdr:sp macro="" textlink="">
      <xdr:nvSpPr>
        <xdr:cNvPr id="266" name="テキスト ボックス 265"/>
        <xdr:cNvSpPr txBox="1"/>
      </xdr:nvSpPr>
      <xdr:spPr>
        <a:xfrm>
          <a:off x="862965" y="16835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5" name="テキスト ボックス 274"/>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650" cy="257810"/>
    <xdr:sp macro="" textlink="">
      <xdr:nvSpPr>
        <xdr:cNvPr id="277" name="テキスト ボックス 276"/>
        <xdr:cNvSpPr txBox="1"/>
      </xdr:nvSpPr>
      <xdr:spPr>
        <a:xfrm>
          <a:off x="6355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9" name="テキスト ボックス 278"/>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7810"/>
    <xdr:sp macro="" textlink="">
      <xdr:nvSpPr>
        <xdr:cNvPr id="281" name="テキスト ボックス 280"/>
        <xdr:cNvSpPr txBox="1"/>
      </xdr:nvSpPr>
      <xdr:spPr>
        <a:xfrm>
          <a:off x="6072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3" name="テキスト ボックス 282"/>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57810"/>
    <xdr:sp macro="" textlink="">
      <xdr:nvSpPr>
        <xdr:cNvPr id="285" name="テキスト ボックス 284"/>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360" cy="258445"/>
    <xdr:sp macro="" textlink="">
      <xdr:nvSpPr>
        <xdr:cNvPr id="287" name="テキスト ボックス 286"/>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360" cy="259080"/>
    <xdr:sp macro="" textlink="">
      <xdr:nvSpPr>
        <xdr:cNvPr id="289" name="テキスト ボックス 288"/>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91" name="テキスト ボックス 290"/>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167005</xdr:rowOff>
    </xdr:from>
    <xdr:to xmlns:xdr="http://schemas.openxmlformats.org/drawingml/2006/spreadsheetDrawing">
      <xdr:col>54</xdr:col>
      <xdr:colOff>189865</xdr:colOff>
      <xdr:row>39</xdr:row>
      <xdr:rowOff>99060</xdr:rowOff>
    </xdr:to>
    <xdr:cxnSp macro="">
      <xdr:nvCxnSpPr>
        <xdr:cNvPr id="293" name="直線コネクタ 292"/>
        <xdr:cNvCxnSpPr/>
      </xdr:nvCxnSpPr>
      <xdr:spPr>
        <a:xfrm flipV="1">
          <a:off x="10475595" y="5824855"/>
          <a:ext cx="1270" cy="960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534670" cy="259080"/>
    <xdr:sp macro="" textlink="">
      <xdr:nvSpPr>
        <xdr:cNvPr id="294" name="補助費等最小値テキスト"/>
        <xdr:cNvSpPr txBox="1"/>
      </xdr:nvSpPr>
      <xdr:spPr>
        <a:xfrm>
          <a:off x="10528300" y="678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113665</xdr:rowOff>
    </xdr:from>
    <xdr:ext cx="598805" cy="258445"/>
    <xdr:sp macro="" textlink="">
      <xdr:nvSpPr>
        <xdr:cNvPr id="296" name="補助費等最大値テキスト"/>
        <xdr:cNvSpPr txBox="1"/>
      </xdr:nvSpPr>
      <xdr:spPr>
        <a:xfrm>
          <a:off x="10528300" y="5600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167005</xdr:rowOff>
    </xdr:from>
    <xdr:to xmlns:xdr="http://schemas.openxmlformats.org/drawingml/2006/spreadsheetDrawing">
      <xdr:col>55</xdr:col>
      <xdr:colOff>88900</xdr:colOff>
      <xdr:row>33</xdr:row>
      <xdr:rowOff>167005</xdr:rowOff>
    </xdr:to>
    <xdr:cxnSp macro="">
      <xdr:nvCxnSpPr>
        <xdr:cNvPr id="297" name="直線コネクタ 296"/>
        <xdr:cNvCxnSpPr/>
      </xdr:nvCxnSpPr>
      <xdr:spPr>
        <a:xfrm>
          <a:off x="10388600" y="582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143510</xdr:rowOff>
    </xdr:from>
    <xdr:to xmlns:xdr="http://schemas.openxmlformats.org/drawingml/2006/spreadsheetDrawing">
      <xdr:col>55</xdr:col>
      <xdr:colOff>0</xdr:colOff>
      <xdr:row>37</xdr:row>
      <xdr:rowOff>164465</xdr:rowOff>
    </xdr:to>
    <xdr:cxnSp macro="">
      <xdr:nvCxnSpPr>
        <xdr:cNvPr id="298" name="直線コネクタ 297"/>
        <xdr:cNvCxnSpPr/>
      </xdr:nvCxnSpPr>
      <xdr:spPr>
        <a:xfrm>
          <a:off x="9639300" y="64871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34290</xdr:rowOff>
    </xdr:from>
    <xdr:ext cx="534670" cy="259080"/>
    <xdr:sp macro="" textlink="">
      <xdr:nvSpPr>
        <xdr:cNvPr id="299" name="補助費等平均値テキスト"/>
        <xdr:cNvSpPr txBox="1"/>
      </xdr:nvSpPr>
      <xdr:spPr>
        <a:xfrm>
          <a:off x="10528300" y="620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11430</xdr:rowOff>
    </xdr:from>
    <xdr:to xmlns:xdr="http://schemas.openxmlformats.org/drawingml/2006/spreadsheetDrawing">
      <xdr:col>55</xdr:col>
      <xdr:colOff>50800</xdr:colOff>
      <xdr:row>37</xdr:row>
      <xdr:rowOff>113030</xdr:rowOff>
    </xdr:to>
    <xdr:sp macro="" textlink="">
      <xdr:nvSpPr>
        <xdr:cNvPr id="300" name="フローチャート: 判断 299"/>
        <xdr:cNvSpPr/>
      </xdr:nvSpPr>
      <xdr:spPr>
        <a:xfrm>
          <a:off x="104267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143510</xdr:rowOff>
    </xdr:from>
    <xdr:to xmlns:xdr="http://schemas.openxmlformats.org/drawingml/2006/spreadsheetDrawing">
      <xdr:col>50</xdr:col>
      <xdr:colOff>114300</xdr:colOff>
      <xdr:row>38</xdr:row>
      <xdr:rowOff>101600</xdr:rowOff>
    </xdr:to>
    <xdr:cxnSp macro="">
      <xdr:nvCxnSpPr>
        <xdr:cNvPr id="301" name="直線コネクタ 300"/>
        <xdr:cNvCxnSpPr/>
      </xdr:nvCxnSpPr>
      <xdr:spPr>
        <a:xfrm flipV="1">
          <a:off x="8750300" y="64871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8890</xdr:rowOff>
    </xdr:from>
    <xdr:to xmlns:xdr="http://schemas.openxmlformats.org/drawingml/2006/spreadsheetDrawing">
      <xdr:col>50</xdr:col>
      <xdr:colOff>165100</xdr:colOff>
      <xdr:row>37</xdr:row>
      <xdr:rowOff>110490</xdr:rowOff>
    </xdr:to>
    <xdr:sp macro="" textlink="">
      <xdr:nvSpPr>
        <xdr:cNvPr id="302" name="フローチャート: 判断 301"/>
        <xdr:cNvSpPr/>
      </xdr:nvSpPr>
      <xdr:spPr>
        <a:xfrm>
          <a:off x="9588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127000</xdr:rowOff>
    </xdr:from>
    <xdr:ext cx="533400" cy="259080"/>
    <xdr:sp macro="" textlink="">
      <xdr:nvSpPr>
        <xdr:cNvPr id="303" name="テキスト ボックス 302"/>
        <xdr:cNvSpPr txBox="1"/>
      </xdr:nvSpPr>
      <xdr:spPr>
        <a:xfrm>
          <a:off x="9371965" y="6127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78105</xdr:rowOff>
    </xdr:from>
    <xdr:to xmlns:xdr="http://schemas.openxmlformats.org/drawingml/2006/spreadsheetDrawing">
      <xdr:col>45</xdr:col>
      <xdr:colOff>177800</xdr:colOff>
      <xdr:row>38</xdr:row>
      <xdr:rowOff>101600</xdr:rowOff>
    </xdr:to>
    <xdr:cxnSp macro="">
      <xdr:nvCxnSpPr>
        <xdr:cNvPr id="304" name="直線コネクタ 303"/>
        <xdr:cNvCxnSpPr/>
      </xdr:nvCxnSpPr>
      <xdr:spPr>
        <a:xfrm>
          <a:off x="7861300" y="5564505"/>
          <a:ext cx="889000" cy="1052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43180</xdr:rowOff>
    </xdr:from>
    <xdr:to xmlns:xdr="http://schemas.openxmlformats.org/drawingml/2006/spreadsheetDrawing">
      <xdr:col>46</xdr:col>
      <xdr:colOff>38100</xdr:colOff>
      <xdr:row>37</xdr:row>
      <xdr:rowOff>144780</xdr:rowOff>
    </xdr:to>
    <xdr:sp macro="" textlink="">
      <xdr:nvSpPr>
        <xdr:cNvPr id="305" name="フローチャート: 判断 304"/>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161925</xdr:rowOff>
    </xdr:from>
    <xdr:ext cx="533400" cy="259080"/>
    <xdr:sp macro="" textlink="">
      <xdr:nvSpPr>
        <xdr:cNvPr id="306" name="テキスト ボックス 305"/>
        <xdr:cNvSpPr txBox="1"/>
      </xdr:nvSpPr>
      <xdr:spPr>
        <a:xfrm>
          <a:off x="8482965" y="6162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78105</xdr:rowOff>
    </xdr:from>
    <xdr:to xmlns:xdr="http://schemas.openxmlformats.org/drawingml/2006/spreadsheetDrawing">
      <xdr:col>41</xdr:col>
      <xdr:colOff>50800</xdr:colOff>
      <xdr:row>39</xdr:row>
      <xdr:rowOff>95885</xdr:rowOff>
    </xdr:to>
    <xdr:cxnSp macro="">
      <xdr:nvCxnSpPr>
        <xdr:cNvPr id="307" name="直線コネクタ 306"/>
        <xdr:cNvCxnSpPr/>
      </xdr:nvCxnSpPr>
      <xdr:spPr>
        <a:xfrm flipV="1">
          <a:off x="6972300" y="5564505"/>
          <a:ext cx="889000" cy="1217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17780</xdr:rowOff>
    </xdr:from>
    <xdr:to xmlns:xdr="http://schemas.openxmlformats.org/drawingml/2006/spreadsheetDrawing">
      <xdr:col>41</xdr:col>
      <xdr:colOff>101600</xdr:colOff>
      <xdr:row>30</xdr:row>
      <xdr:rowOff>118745</xdr:rowOff>
    </xdr:to>
    <xdr:sp macro="" textlink="">
      <xdr:nvSpPr>
        <xdr:cNvPr id="308" name="フローチャート: 判断 307"/>
        <xdr:cNvSpPr/>
      </xdr:nvSpPr>
      <xdr:spPr>
        <a:xfrm>
          <a:off x="7810500" y="516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135255</xdr:rowOff>
    </xdr:from>
    <xdr:ext cx="597535" cy="257810"/>
    <xdr:sp macro="" textlink="">
      <xdr:nvSpPr>
        <xdr:cNvPr id="309" name="テキスト ボックス 308"/>
        <xdr:cNvSpPr txBox="1"/>
      </xdr:nvSpPr>
      <xdr:spPr>
        <a:xfrm>
          <a:off x="7561580" y="49358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123190</xdr:rowOff>
    </xdr:from>
    <xdr:to xmlns:xdr="http://schemas.openxmlformats.org/drawingml/2006/spreadsheetDrawing">
      <xdr:col>36</xdr:col>
      <xdr:colOff>165100</xdr:colOff>
      <xdr:row>38</xdr:row>
      <xdr:rowOff>53340</xdr:rowOff>
    </xdr:to>
    <xdr:sp macro="" textlink="">
      <xdr:nvSpPr>
        <xdr:cNvPr id="310" name="フローチャート: 判断 309"/>
        <xdr:cNvSpPr/>
      </xdr:nvSpPr>
      <xdr:spPr>
        <a:xfrm>
          <a:off x="6921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69850</xdr:rowOff>
    </xdr:from>
    <xdr:ext cx="533400" cy="259080"/>
    <xdr:sp macro="" textlink="">
      <xdr:nvSpPr>
        <xdr:cNvPr id="311" name="テキスト ボックス 310"/>
        <xdr:cNvSpPr txBox="1"/>
      </xdr:nvSpPr>
      <xdr:spPr>
        <a:xfrm>
          <a:off x="6704965" y="6242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113665</xdr:rowOff>
    </xdr:from>
    <xdr:to xmlns:xdr="http://schemas.openxmlformats.org/drawingml/2006/spreadsheetDrawing">
      <xdr:col>55</xdr:col>
      <xdr:colOff>50800</xdr:colOff>
      <xdr:row>38</xdr:row>
      <xdr:rowOff>43815</xdr:rowOff>
    </xdr:to>
    <xdr:sp macro="" textlink="">
      <xdr:nvSpPr>
        <xdr:cNvPr id="317" name="楕円 316"/>
        <xdr:cNvSpPr/>
      </xdr:nvSpPr>
      <xdr:spPr>
        <a:xfrm>
          <a:off x="10426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92075</xdr:rowOff>
    </xdr:from>
    <xdr:ext cx="534670" cy="259080"/>
    <xdr:sp macro="" textlink="">
      <xdr:nvSpPr>
        <xdr:cNvPr id="318" name="補助費等該当値テキスト"/>
        <xdr:cNvSpPr txBox="1"/>
      </xdr:nvSpPr>
      <xdr:spPr>
        <a:xfrm>
          <a:off x="10528300" y="6435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92075</xdr:rowOff>
    </xdr:from>
    <xdr:to xmlns:xdr="http://schemas.openxmlformats.org/drawingml/2006/spreadsheetDrawing">
      <xdr:col>50</xdr:col>
      <xdr:colOff>165100</xdr:colOff>
      <xdr:row>38</xdr:row>
      <xdr:rowOff>22225</xdr:rowOff>
    </xdr:to>
    <xdr:sp macro="" textlink="">
      <xdr:nvSpPr>
        <xdr:cNvPr id="319" name="楕円 318"/>
        <xdr:cNvSpPr/>
      </xdr:nvSpPr>
      <xdr:spPr>
        <a:xfrm>
          <a:off x="958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13335</xdr:rowOff>
    </xdr:from>
    <xdr:ext cx="533400" cy="259080"/>
    <xdr:sp macro="" textlink="">
      <xdr:nvSpPr>
        <xdr:cNvPr id="320" name="テキスト ボックス 319"/>
        <xdr:cNvSpPr txBox="1"/>
      </xdr:nvSpPr>
      <xdr:spPr>
        <a:xfrm>
          <a:off x="9371965" y="6528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50800</xdr:rowOff>
    </xdr:from>
    <xdr:to xmlns:xdr="http://schemas.openxmlformats.org/drawingml/2006/spreadsheetDrawing">
      <xdr:col>46</xdr:col>
      <xdr:colOff>38100</xdr:colOff>
      <xdr:row>38</xdr:row>
      <xdr:rowOff>152400</xdr:rowOff>
    </xdr:to>
    <xdr:sp macro="" textlink="">
      <xdr:nvSpPr>
        <xdr:cNvPr id="321" name="楕円 320"/>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143510</xdr:rowOff>
    </xdr:from>
    <xdr:ext cx="533400" cy="257810"/>
    <xdr:sp macro="" textlink="">
      <xdr:nvSpPr>
        <xdr:cNvPr id="322" name="テキスト ボックス 321"/>
        <xdr:cNvSpPr txBox="1"/>
      </xdr:nvSpPr>
      <xdr:spPr>
        <a:xfrm>
          <a:off x="8482965" y="6658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27305</xdr:rowOff>
    </xdr:from>
    <xdr:to xmlns:xdr="http://schemas.openxmlformats.org/drawingml/2006/spreadsheetDrawing">
      <xdr:col>41</xdr:col>
      <xdr:colOff>101600</xdr:colOff>
      <xdr:row>32</xdr:row>
      <xdr:rowOff>128905</xdr:rowOff>
    </xdr:to>
    <xdr:sp macro="" textlink="">
      <xdr:nvSpPr>
        <xdr:cNvPr id="323" name="楕円 322"/>
        <xdr:cNvSpPr/>
      </xdr:nvSpPr>
      <xdr:spPr>
        <a:xfrm>
          <a:off x="7810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120650</xdr:rowOff>
    </xdr:from>
    <xdr:ext cx="597535" cy="257810"/>
    <xdr:sp macro="" textlink="">
      <xdr:nvSpPr>
        <xdr:cNvPr id="324" name="テキスト ボックス 323"/>
        <xdr:cNvSpPr txBox="1"/>
      </xdr:nvSpPr>
      <xdr:spPr>
        <a:xfrm>
          <a:off x="7561580" y="56070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45085</xdr:rowOff>
    </xdr:from>
    <xdr:to xmlns:xdr="http://schemas.openxmlformats.org/drawingml/2006/spreadsheetDrawing">
      <xdr:col>36</xdr:col>
      <xdr:colOff>165100</xdr:colOff>
      <xdr:row>39</xdr:row>
      <xdr:rowOff>146685</xdr:rowOff>
    </xdr:to>
    <xdr:sp macro="" textlink="">
      <xdr:nvSpPr>
        <xdr:cNvPr id="325" name="楕円 324"/>
        <xdr:cNvSpPr/>
      </xdr:nvSpPr>
      <xdr:spPr>
        <a:xfrm>
          <a:off x="6921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137795</xdr:rowOff>
    </xdr:from>
    <xdr:ext cx="533400" cy="259080"/>
    <xdr:sp macro="" textlink="">
      <xdr:nvSpPr>
        <xdr:cNvPr id="326" name="テキスト ボックス 325"/>
        <xdr:cNvSpPr txBox="1"/>
      </xdr:nvSpPr>
      <xdr:spPr>
        <a:xfrm>
          <a:off x="6704965" y="6824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5" name="テキスト ボックス 334"/>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8" name="テキスト ボックス 337"/>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40" name="テキスト ボックス 339"/>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1" name="直線コネクタ 34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2" name="テキスト ボックス 341"/>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44" name="テキスト ボックス 343"/>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5" name="直線コネクタ 34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6" name="テキスト ボックス 345"/>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8" name="テキスト ボックス 347"/>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50" name="テキスト ボックス 349"/>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99695</xdr:rowOff>
    </xdr:from>
    <xdr:to xmlns:xdr="http://schemas.openxmlformats.org/drawingml/2006/spreadsheetDrawing">
      <xdr:col>54</xdr:col>
      <xdr:colOff>189865</xdr:colOff>
      <xdr:row>58</xdr:row>
      <xdr:rowOff>82550</xdr:rowOff>
    </xdr:to>
    <xdr:cxnSp macro="">
      <xdr:nvCxnSpPr>
        <xdr:cNvPr id="352" name="直線コネクタ 351"/>
        <xdr:cNvCxnSpPr/>
      </xdr:nvCxnSpPr>
      <xdr:spPr>
        <a:xfrm flipV="1">
          <a:off x="10475595" y="867219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86360</xdr:rowOff>
    </xdr:from>
    <xdr:ext cx="534670" cy="257810"/>
    <xdr:sp macro="" textlink="">
      <xdr:nvSpPr>
        <xdr:cNvPr id="353" name="普通建設事業費最小値テキスト"/>
        <xdr:cNvSpPr txBox="1"/>
      </xdr:nvSpPr>
      <xdr:spPr>
        <a:xfrm>
          <a:off x="10528300" y="100304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82550</xdr:rowOff>
    </xdr:from>
    <xdr:to xmlns:xdr="http://schemas.openxmlformats.org/drawingml/2006/spreadsheetDrawing">
      <xdr:col>55</xdr:col>
      <xdr:colOff>88900</xdr:colOff>
      <xdr:row>58</xdr:row>
      <xdr:rowOff>82550</xdr:rowOff>
    </xdr:to>
    <xdr:cxnSp macro="">
      <xdr:nvCxnSpPr>
        <xdr:cNvPr id="354" name="直線コネクタ 353"/>
        <xdr:cNvCxnSpPr/>
      </xdr:nvCxnSpPr>
      <xdr:spPr>
        <a:xfrm>
          <a:off x="10388600" y="1002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46355</xdr:rowOff>
    </xdr:from>
    <xdr:ext cx="598805" cy="259080"/>
    <xdr:sp macro="" textlink="">
      <xdr:nvSpPr>
        <xdr:cNvPr id="355" name="普通建設事業費最大値テキスト"/>
        <xdr:cNvSpPr txBox="1"/>
      </xdr:nvSpPr>
      <xdr:spPr>
        <a:xfrm>
          <a:off x="10528300" y="844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99695</xdr:rowOff>
    </xdr:from>
    <xdr:to xmlns:xdr="http://schemas.openxmlformats.org/drawingml/2006/spreadsheetDrawing">
      <xdr:col>55</xdr:col>
      <xdr:colOff>88900</xdr:colOff>
      <xdr:row>50</xdr:row>
      <xdr:rowOff>99695</xdr:rowOff>
    </xdr:to>
    <xdr:cxnSp macro="">
      <xdr:nvCxnSpPr>
        <xdr:cNvPr id="356" name="直線コネクタ 355"/>
        <xdr:cNvCxnSpPr/>
      </xdr:nvCxnSpPr>
      <xdr:spPr>
        <a:xfrm>
          <a:off x="10388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8890</xdr:rowOff>
    </xdr:from>
    <xdr:to xmlns:xdr="http://schemas.openxmlformats.org/drawingml/2006/spreadsheetDrawing">
      <xdr:col>55</xdr:col>
      <xdr:colOff>0</xdr:colOff>
      <xdr:row>56</xdr:row>
      <xdr:rowOff>137160</xdr:rowOff>
    </xdr:to>
    <xdr:cxnSp macro="">
      <xdr:nvCxnSpPr>
        <xdr:cNvPr id="357" name="直線コネクタ 356"/>
        <xdr:cNvCxnSpPr/>
      </xdr:nvCxnSpPr>
      <xdr:spPr>
        <a:xfrm>
          <a:off x="9639300" y="961009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10795</xdr:rowOff>
    </xdr:from>
    <xdr:ext cx="534670" cy="258445"/>
    <xdr:sp macro="" textlink="">
      <xdr:nvSpPr>
        <xdr:cNvPr id="358" name="普通建設事業費平均値テキスト"/>
        <xdr:cNvSpPr txBox="1"/>
      </xdr:nvSpPr>
      <xdr:spPr>
        <a:xfrm>
          <a:off x="10528300"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159385</xdr:rowOff>
    </xdr:from>
    <xdr:to xmlns:xdr="http://schemas.openxmlformats.org/drawingml/2006/spreadsheetDrawing">
      <xdr:col>55</xdr:col>
      <xdr:colOff>50800</xdr:colOff>
      <xdr:row>56</xdr:row>
      <xdr:rowOff>89535</xdr:rowOff>
    </xdr:to>
    <xdr:sp macro="" textlink="">
      <xdr:nvSpPr>
        <xdr:cNvPr id="359" name="フローチャート: 判断 358"/>
        <xdr:cNvSpPr/>
      </xdr:nvSpPr>
      <xdr:spPr>
        <a:xfrm>
          <a:off x="104267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8890</xdr:rowOff>
    </xdr:from>
    <xdr:to xmlns:xdr="http://schemas.openxmlformats.org/drawingml/2006/spreadsheetDrawing">
      <xdr:col>50</xdr:col>
      <xdr:colOff>114300</xdr:colOff>
      <xdr:row>56</xdr:row>
      <xdr:rowOff>72390</xdr:rowOff>
    </xdr:to>
    <xdr:cxnSp macro="">
      <xdr:nvCxnSpPr>
        <xdr:cNvPr id="360" name="直線コネクタ 359"/>
        <xdr:cNvCxnSpPr/>
      </xdr:nvCxnSpPr>
      <xdr:spPr>
        <a:xfrm flipV="1">
          <a:off x="8750300" y="96100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146050</xdr:rowOff>
    </xdr:from>
    <xdr:to xmlns:xdr="http://schemas.openxmlformats.org/drawingml/2006/spreadsheetDrawing">
      <xdr:col>50</xdr:col>
      <xdr:colOff>165100</xdr:colOff>
      <xdr:row>56</xdr:row>
      <xdr:rowOff>76200</xdr:rowOff>
    </xdr:to>
    <xdr:sp macro="" textlink="">
      <xdr:nvSpPr>
        <xdr:cNvPr id="361" name="フローチャート: 判断 360"/>
        <xdr:cNvSpPr/>
      </xdr:nvSpPr>
      <xdr:spPr>
        <a:xfrm>
          <a:off x="9588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67310</xdr:rowOff>
    </xdr:from>
    <xdr:ext cx="533400" cy="259080"/>
    <xdr:sp macro="" textlink="">
      <xdr:nvSpPr>
        <xdr:cNvPr id="362" name="テキスト ボックス 361"/>
        <xdr:cNvSpPr txBox="1"/>
      </xdr:nvSpPr>
      <xdr:spPr>
        <a:xfrm>
          <a:off x="9371965" y="9668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72390</xdr:rowOff>
    </xdr:from>
    <xdr:to xmlns:xdr="http://schemas.openxmlformats.org/drawingml/2006/spreadsheetDrawing">
      <xdr:col>45</xdr:col>
      <xdr:colOff>177800</xdr:colOff>
      <xdr:row>56</xdr:row>
      <xdr:rowOff>115570</xdr:rowOff>
    </xdr:to>
    <xdr:cxnSp macro="">
      <xdr:nvCxnSpPr>
        <xdr:cNvPr id="363" name="直線コネクタ 362"/>
        <xdr:cNvCxnSpPr/>
      </xdr:nvCxnSpPr>
      <xdr:spPr>
        <a:xfrm flipV="1">
          <a:off x="7861300" y="96735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143510</xdr:rowOff>
    </xdr:from>
    <xdr:to xmlns:xdr="http://schemas.openxmlformats.org/drawingml/2006/spreadsheetDrawing">
      <xdr:col>46</xdr:col>
      <xdr:colOff>38100</xdr:colOff>
      <xdr:row>56</xdr:row>
      <xdr:rowOff>73660</xdr:rowOff>
    </xdr:to>
    <xdr:sp macro="" textlink="">
      <xdr:nvSpPr>
        <xdr:cNvPr id="364" name="フローチャート: 判断 363"/>
        <xdr:cNvSpPr/>
      </xdr:nvSpPr>
      <xdr:spPr>
        <a:xfrm>
          <a:off x="8699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90170</xdr:rowOff>
    </xdr:from>
    <xdr:ext cx="533400" cy="259080"/>
    <xdr:sp macro="" textlink="">
      <xdr:nvSpPr>
        <xdr:cNvPr id="365" name="テキスト ボックス 364"/>
        <xdr:cNvSpPr txBox="1"/>
      </xdr:nvSpPr>
      <xdr:spPr>
        <a:xfrm>
          <a:off x="8482965" y="9348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147955</xdr:rowOff>
    </xdr:from>
    <xdr:to xmlns:xdr="http://schemas.openxmlformats.org/drawingml/2006/spreadsheetDrawing">
      <xdr:col>41</xdr:col>
      <xdr:colOff>50800</xdr:colOff>
      <xdr:row>56</xdr:row>
      <xdr:rowOff>115570</xdr:rowOff>
    </xdr:to>
    <xdr:cxnSp macro="">
      <xdr:nvCxnSpPr>
        <xdr:cNvPr id="366" name="直線コネクタ 365"/>
        <xdr:cNvCxnSpPr/>
      </xdr:nvCxnSpPr>
      <xdr:spPr>
        <a:xfrm>
          <a:off x="6972300" y="9406255"/>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139700</xdr:rowOff>
    </xdr:from>
    <xdr:to xmlns:xdr="http://schemas.openxmlformats.org/drawingml/2006/spreadsheetDrawing">
      <xdr:col>41</xdr:col>
      <xdr:colOff>101600</xdr:colOff>
      <xdr:row>55</xdr:row>
      <xdr:rowOff>69850</xdr:rowOff>
    </xdr:to>
    <xdr:sp macro="" textlink="">
      <xdr:nvSpPr>
        <xdr:cNvPr id="367" name="フローチャート: 判断 366"/>
        <xdr:cNvSpPr/>
      </xdr:nvSpPr>
      <xdr:spPr>
        <a:xfrm>
          <a:off x="7810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86360</xdr:rowOff>
    </xdr:from>
    <xdr:ext cx="533400" cy="257810"/>
    <xdr:sp macro="" textlink="">
      <xdr:nvSpPr>
        <xdr:cNvPr id="368" name="テキスト ボックス 367"/>
        <xdr:cNvSpPr txBox="1"/>
      </xdr:nvSpPr>
      <xdr:spPr>
        <a:xfrm>
          <a:off x="7593965" y="9173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141605</xdr:rowOff>
    </xdr:from>
    <xdr:to xmlns:xdr="http://schemas.openxmlformats.org/drawingml/2006/spreadsheetDrawing">
      <xdr:col>36</xdr:col>
      <xdr:colOff>165100</xdr:colOff>
      <xdr:row>55</xdr:row>
      <xdr:rowOff>71755</xdr:rowOff>
    </xdr:to>
    <xdr:sp macro="" textlink="">
      <xdr:nvSpPr>
        <xdr:cNvPr id="369" name="フローチャート: 判断 368"/>
        <xdr:cNvSpPr/>
      </xdr:nvSpPr>
      <xdr:spPr>
        <a:xfrm>
          <a:off x="69215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63500</xdr:rowOff>
    </xdr:from>
    <xdr:ext cx="533400" cy="257810"/>
    <xdr:sp macro="" textlink="">
      <xdr:nvSpPr>
        <xdr:cNvPr id="370" name="テキスト ボックス 369"/>
        <xdr:cNvSpPr txBox="1"/>
      </xdr:nvSpPr>
      <xdr:spPr>
        <a:xfrm>
          <a:off x="6704965" y="9493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2" name="テキスト ボックス 37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3" name="テキスト ボックス 37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4" name="テキスト ボックス 37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5" name="テキスト ボックス 37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16510</xdr:rowOff>
    </xdr:to>
    <xdr:sp macro="" textlink="">
      <xdr:nvSpPr>
        <xdr:cNvPr id="376" name="楕円 375"/>
        <xdr:cNvSpPr/>
      </xdr:nvSpPr>
      <xdr:spPr>
        <a:xfrm>
          <a:off x="10426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64770</xdr:rowOff>
    </xdr:from>
    <xdr:ext cx="534670" cy="257810"/>
    <xdr:sp macro="" textlink="">
      <xdr:nvSpPr>
        <xdr:cNvPr id="377" name="普通建設事業費該当値テキスト"/>
        <xdr:cNvSpPr txBox="1"/>
      </xdr:nvSpPr>
      <xdr:spPr>
        <a:xfrm>
          <a:off x="10528300" y="96659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129540</xdr:rowOff>
    </xdr:from>
    <xdr:to xmlns:xdr="http://schemas.openxmlformats.org/drawingml/2006/spreadsheetDrawing">
      <xdr:col>50</xdr:col>
      <xdr:colOff>165100</xdr:colOff>
      <xdr:row>56</xdr:row>
      <xdr:rowOff>59690</xdr:rowOff>
    </xdr:to>
    <xdr:sp macro="" textlink="">
      <xdr:nvSpPr>
        <xdr:cNvPr id="378" name="楕円 377"/>
        <xdr:cNvSpPr/>
      </xdr:nvSpPr>
      <xdr:spPr>
        <a:xfrm>
          <a:off x="9588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76200</xdr:rowOff>
    </xdr:from>
    <xdr:ext cx="533400" cy="257810"/>
    <xdr:sp macro="" textlink="">
      <xdr:nvSpPr>
        <xdr:cNvPr id="379" name="テキスト ボックス 378"/>
        <xdr:cNvSpPr txBox="1"/>
      </xdr:nvSpPr>
      <xdr:spPr>
        <a:xfrm>
          <a:off x="9371965" y="9334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21590</xdr:rowOff>
    </xdr:from>
    <xdr:to xmlns:xdr="http://schemas.openxmlformats.org/drawingml/2006/spreadsheetDrawing">
      <xdr:col>46</xdr:col>
      <xdr:colOff>38100</xdr:colOff>
      <xdr:row>56</xdr:row>
      <xdr:rowOff>123190</xdr:rowOff>
    </xdr:to>
    <xdr:sp macro="" textlink="">
      <xdr:nvSpPr>
        <xdr:cNvPr id="380" name="楕円 379"/>
        <xdr:cNvSpPr/>
      </xdr:nvSpPr>
      <xdr:spPr>
        <a:xfrm>
          <a:off x="8699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114300</xdr:rowOff>
    </xdr:from>
    <xdr:ext cx="533400" cy="259080"/>
    <xdr:sp macro="" textlink="">
      <xdr:nvSpPr>
        <xdr:cNvPr id="381" name="テキスト ボックス 380"/>
        <xdr:cNvSpPr txBox="1"/>
      </xdr:nvSpPr>
      <xdr:spPr>
        <a:xfrm>
          <a:off x="8482965" y="9715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64770</xdr:rowOff>
    </xdr:from>
    <xdr:to xmlns:xdr="http://schemas.openxmlformats.org/drawingml/2006/spreadsheetDrawing">
      <xdr:col>41</xdr:col>
      <xdr:colOff>101600</xdr:colOff>
      <xdr:row>56</xdr:row>
      <xdr:rowOff>166370</xdr:rowOff>
    </xdr:to>
    <xdr:sp macro="" textlink="">
      <xdr:nvSpPr>
        <xdr:cNvPr id="382" name="楕円 381"/>
        <xdr:cNvSpPr/>
      </xdr:nvSpPr>
      <xdr:spPr>
        <a:xfrm>
          <a:off x="7810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157480</xdr:rowOff>
    </xdr:from>
    <xdr:ext cx="533400" cy="257810"/>
    <xdr:sp macro="" textlink="">
      <xdr:nvSpPr>
        <xdr:cNvPr id="383" name="テキスト ボックス 382"/>
        <xdr:cNvSpPr txBox="1"/>
      </xdr:nvSpPr>
      <xdr:spPr>
        <a:xfrm>
          <a:off x="7593965" y="9758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97790</xdr:rowOff>
    </xdr:from>
    <xdr:to xmlns:xdr="http://schemas.openxmlformats.org/drawingml/2006/spreadsheetDrawing">
      <xdr:col>36</xdr:col>
      <xdr:colOff>165100</xdr:colOff>
      <xdr:row>55</xdr:row>
      <xdr:rowOff>27305</xdr:rowOff>
    </xdr:to>
    <xdr:sp macro="" textlink="">
      <xdr:nvSpPr>
        <xdr:cNvPr id="384" name="楕円 383"/>
        <xdr:cNvSpPr/>
      </xdr:nvSpPr>
      <xdr:spPr>
        <a:xfrm>
          <a:off x="6921500" y="9356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43815</xdr:rowOff>
    </xdr:from>
    <xdr:ext cx="533400" cy="257810"/>
    <xdr:sp macro="" textlink="">
      <xdr:nvSpPr>
        <xdr:cNvPr id="385" name="テキスト ボックス 384"/>
        <xdr:cNvSpPr txBox="1"/>
      </xdr:nvSpPr>
      <xdr:spPr>
        <a:xfrm>
          <a:off x="6704965" y="9130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4" name="テキスト ボックス 39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97" name="テキスト ボックス 396"/>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9" name="テキスト ボックス 39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401" name="テキスト ボックス 400"/>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3" name="テキスト ボックス 40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5" name="テキスト ボックス 40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7" name="テキスト ボックス 406"/>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90170</xdr:rowOff>
    </xdr:from>
    <xdr:to xmlns:xdr="http://schemas.openxmlformats.org/drawingml/2006/spreadsheetDrawing">
      <xdr:col>54</xdr:col>
      <xdr:colOff>189865</xdr:colOff>
      <xdr:row>79</xdr:row>
      <xdr:rowOff>44450</xdr:rowOff>
    </xdr:to>
    <xdr:cxnSp macro="">
      <xdr:nvCxnSpPr>
        <xdr:cNvPr id="409" name="直線コネクタ 408"/>
        <xdr:cNvCxnSpPr/>
      </xdr:nvCxnSpPr>
      <xdr:spPr>
        <a:xfrm flipV="1">
          <a:off x="10475595" y="122631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1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11" name="直線コネクタ 41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36830</xdr:rowOff>
    </xdr:from>
    <xdr:ext cx="534670" cy="259080"/>
    <xdr:sp macro="" textlink="">
      <xdr:nvSpPr>
        <xdr:cNvPr id="412" name="普通建設事業費 （ うち新規整備　）最大値テキスト"/>
        <xdr:cNvSpPr txBox="1"/>
      </xdr:nvSpPr>
      <xdr:spPr>
        <a:xfrm>
          <a:off x="10528300" y="12038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90170</xdr:rowOff>
    </xdr:from>
    <xdr:to xmlns:xdr="http://schemas.openxmlformats.org/drawingml/2006/spreadsheetDrawing">
      <xdr:col>55</xdr:col>
      <xdr:colOff>88900</xdr:colOff>
      <xdr:row>71</xdr:row>
      <xdr:rowOff>90170</xdr:rowOff>
    </xdr:to>
    <xdr:cxnSp macro="">
      <xdr:nvCxnSpPr>
        <xdr:cNvPr id="413" name="直線コネクタ 412"/>
        <xdr:cNvCxnSpPr/>
      </xdr:nvCxnSpPr>
      <xdr:spPr>
        <a:xfrm>
          <a:off x="10388600" y="1226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91440</xdr:rowOff>
    </xdr:from>
    <xdr:to xmlns:xdr="http://schemas.openxmlformats.org/drawingml/2006/spreadsheetDrawing">
      <xdr:col>55</xdr:col>
      <xdr:colOff>0</xdr:colOff>
      <xdr:row>78</xdr:row>
      <xdr:rowOff>113665</xdr:rowOff>
    </xdr:to>
    <xdr:cxnSp macro="">
      <xdr:nvCxnSpPr>
        <xdr:cNvPr id="414" name="直線コネクタ 413"/>
        <xdr:cNvCxnSpPr/>
      </xdr:nvCxnSpPr>
      <xdr:spPr>
        <a:xfrm>
          <a:off x="9639300" y="1346454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171450</xdr:rowOff>
    </xdr:from>
    <xdr:ext cx="469900" cy="259080"/>
    <xdr:sp macro="" textlink="">
      <xdr:nvSpPr>
        <xdr:cNvPr id="415" name="普通建設事業費 （ うち新規整備　）平均値テキスト"/>
        <xdr:cNvSpPr txBox="1"/>
      </xdr:nvSpPr>
      <xdr:spPr>
        <a:xfrm>
          <a:off x="10528300" y="1320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148590</xdr:rowOff>
    </xdr:from>
    <xdr:to xmlns:xdr="http://schemas.openxmlformats.org/drawingml/2006/spreadsheetDrawing">
      <xdr:col>55</xdr:col>
      <xdr:colOff>50800</xdr:colOff>
      <xdr:row>78</xdr:row>
      <xdr:rowOff>78740</xdr:rowOff>
    </xdr:to>
    <xdr:sp macro="" textlink="">
      <xdr:nvSpPr>
        <xdr:cNvPr id="416" name="フローチャート: 判断 415"/>
        <xdr:cNvSpPr/>
      </xdr:nvSpPr>
      <xdr:spPr>
        <a:xfrm>
          <a:off x="104267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86360</xdr:rowOff>
    </xdr:from>
    <xdr:to xmlns:xdr="http://schemas.openxmlformats.org/drawingml/2006/spreadsheetDrawing">
      <xdr:col>50</xdr:col>
      <xdr:colOff>114300</xdr:colOff>
      <xdr:row>78</xdr:row>
      <xdr:rowOff>91440</xdr:rowOff>
    </xdr:to>
    <xdr:cxnSp macro="">
      <xdr:nvCxnSpPr>
        <xdr:cNvPr id="417" name="直線コネクタ 416"/>
        <xdr:cNvCxnSpPr/>
      </xdr:nvCxnSpPr>
      <xdr:spPr>
        <a:xfrm>
          <a:off x="8750300" y="13459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52070</xdr:rowOff>
    </xdr:to>
    <xdr:sp macro="" textlink="">
      <xdr:nvSpPr>
        <xdr:cNvPr id="418" name="フローチャート: 判断 417"/>
        <xdr:cNvSpPr/>
      </xdr:nvSpPr>
      <xdr:spPr>
        <a:xfrm>
          <a:off x="9588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33400" cy="259080"/>
    <xdr:sp macro="" textlink="">
      <xdr:nvSpPr>
        <xdr:cNvPr id="419" name="テキスト ボックス 418"/>
        <xdr:cNvSpPr txBox="1"/>
      </xdr:nvSpPr>
      <xdr:spPr>
        <a:xfrm>
          <a:off x="9371965" y="13098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161925</xdr:rowOff>
    </xdr:from>
    <xdr:to xmlns:xdr="http://schemas.openxmlformats.org/drawingml/2006/spreadsheetDrawing">
      <xdr:col>45</xdr:col>
      <xdr:colOff>177800</xdr:colOff>
      <xdr:row>78</xdr:row>
      <xdr:rowOff>86360</xdr:rowOff>
    </xdr:to>
    <xdr:cxnSp macro="">
      <xdr:nvCxnSpPr>
        <xdr:cNvPr id="420" name="直線コネクタ 419"/>
        <xdr:cNvCxnSpPr/>
      </xdr:nvCxnSpPr>
      <xdr:spPr>
        <a:xfrm>
          <a:off x="7861300" y="133635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89535</xdr:rowOff>
    </xdr:from>
    <xdr:to xmlns:xdr="http://schemas.openxmlformats.org/drawingml/2006/spreadsheetDrawing">
      <xdr:col>46</xdr:col>
      <xdr:colOff>38100</xdr:colOff>
      <xdr:row>78</xdr:row>
      <xdr:rowOff>19685</xdr:rowOff>
    </xdr:to>
    <xdr:sp macro="" textlink="">
      <xdr:nvSpPr>
        <xdr:cNvPr id="421" name="フローチャート: 判断 420"/>
        <xdr:cNvSpPr/>
      </xdr:nvSpPr>
      <xdr:spPr>
        <a:xfrm>
          <a:off x="8699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36195</xdr:rowOff>
    </xdr:from>
    <xdr:ext cx="533400" cy="259080"/>
    <xdr:sp macro="" textlink="">
      <xdr:nvSpPr>
        <xdr:cNvPr id="422" name="テキスト ボックス 421"/>
        <xdr:cNvSpPr txBox="1"/>
      </xdr:nvSpPr>
      <xdr:spPr>
        <a:xfrm>
          <a:off x="8482965" y="13066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6350</xdr:rowOff>
    </xdr:from>
    <xdr:to xmlns:xdr="http://schemas.openxmlformats.org/drawingml/2006/spreadsheetDrawing">
      <xdr:col>41</xdr:col>
      <xdr:colOff>50800</xdr:colOff>
      <xdr:row>77</xdr:row>
      <xdr:rowOff>161925</xdr:rowOff>
    </xdr:to>
    <xdr:cxnSp macro="">
      <xdr:nvCxnSpPr>
        <xdr:cNvPr id="423" name="直線コネクタ 422"/>
        <xdr:cNvCxnSpPr/>
      </xdr:nvCxnSpPr>
      <xdr:spPr>
        <a:xfrm>
          <a:off x="6972300" y="1320800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164465</xdr:rowOff>
    </xdr:from>
    <xdr:to xmlns:xdr="http://schemas.openxmlformats.org/drawingml/2006/spreadsheetDrawing">
      <xdr:col>41</xdr:col>
      <xdr:colOff>101600</xdr:colOff>
      <xdr:row>77</xdr:row>
      <xdr:rowOff>94615</xdr:rowOff>
    </xdr:to>
    <xdr:sp macro="" textlink="">
      <xdr:nvSpPr>
        <xdr:cNvPr id="424" name="フローチャート: 判断 423"/>
        <xdr:cNvSpPr/>
      </xdr:nvSpPr>
      <xdr:spPr>
        <a:xfrm>
          <a:off x="7810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111125</xdr:rowOff>
    </xdr:from>
    <xdr:ext cx="533400" cy="257810"/>
    <xdr:sp macro="" textlink="">
      <xdr:nvSpPr>
        <xdr:cNvPr id="425" name="テキスト ボックス 424"/>
        <xdr:cNvSpPr txBox="1"/>
      </xdr:nvSpPr>
      <xdr:spPr>
        <a:xfrm>
          <a:off x="7593965" y="129698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xdr:rowOff>
    </xdr:from>
    <xdr:to xmlns:xdr="http://schemas.openxmlformats.org/drawingml/2006/spreadsheetDrawing">
      <xdr:col>36</xdr:col>
      <xdr:colOff>165100</xdr:colOff>
      <xdr:row>77</xdr:row>
      <xdr:rowOff>116205</xdr:rowOff>
    </xdr:to>
    <xdr:sp macro="" textlink="">
      <xdr:nvSpPr>
        <xdr:cNvPr id="426" name="フローチャート: 判断 425"/>
        <xdr:cNvSpPr/>
      </xdr:nvSpPr>
      <xdr:spPr>
        <a:xfrm>
          <a:off x="6921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107315</xdr:rowOff>
    </xdr:from>
    <xdr:ext cx="533400" cy="259080"/>
    <xdr:sp macro="" textlink="">
      <xdr:nvSpPr>
        <xdr:cNvPr id="427" name="テキスト ボックス 426"/>
        <xdr:cNvSpPr txBox="1"/>
      </xdr:nvSpPr>
      <xdr:spPr>
        <a:xfrm>
          <a:off x="6704965" y="13308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63500</xdr:rowOff>
    </xdr:from>
    <xdr:to xmlns:xdr="http://schemas.openxmlformats.org/drawingml/2006/spreadsheetDrawing">
      <xdr:col>55</xdr:col>
      <xdr:colOff>50800</xdr:colOff>
      <xdr:row>78</xdr:row>
      <xdr:rowOff>164465</xdr:rowOff>
    </xdr:to>
    <xdr:sp macro="" textlink="">
      <xdr:nvSpPr>
        <xdr:cNvPr id="433" name="楕円 432"/>
        <xdr:cNvSpPr/>
      </xdr:nvSpPr>
      <xdr:spPr>
        <a:xfrm>
          <a:off x="10426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149225</xdr:rowOff>
    </xdr:from>
    <xdr:ext cx="469900" cy="259080"/>
    <xdr:sp macro="" textlink="">
      <xdr:nvSpPr>
        <xdr:cNvPr id="434" name="普通建設事業費 （ うち新規整備　）該当値テキスト"/>
        <xdr:cNvSpPr txBox="1"/>
      </xdr:nvSpPr>
      <xdr:spPr>
        <a:xfrm>
          <a:off x="10528300" y="1335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40640</xdr:rowOff>
    </xdr:from>
    <xdr:to xmlns:xdr="http://schemas.openxmlformats.org/drawingml/2006/spreadsheetDrawing">
      <xdr:col>50</xdr:col>
      <xdr:colOff>165100</xdr:colOff>
      <xdr:row>78</xdr:row>
      <xdr:rowOff>142240</xdr:rowOff>
    </xdr:to>
    <xdr:sp macro="" textlink="">
      <xdr:nvSpPr>
        <xdr:cNvPr id="435" name="楕円 434"/>
        <xdr:cNvSpPr/>
      </xdr:nvSpPr>
      <xdr:spPr>
        <a:xfrm>
          <a:off x="9588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133350</xdr:rowOff>
    </xdr:from>
    <xdr:ext cx="468630" cy="257810"/>
    <xdr:sp macro="" textlink="">
      <xdr:nvSpPr>
        <xdr:cNvPr id="436" name="テキスト ボックス 435"/>
        <xdr:cNvSpPr txBox="1"/>
      </xdr:nvSpPr>
      <xdr:spPr>
        <a:xfrm>
          <a:off x="9404350" y="13506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35560</xdr:rowOff>
    </xdr:from>
    <xdr:to xmlns:xdr="http://schemas.openxmlformats.org/drawingml/2006/spreadsheetDrawing">
      <xdr:col>46</xdr:col>
      <xdr:colOff>38100</xdr:colOff>
      <xdr:row>78</xdr:row>
      <xdr:rowOff>137160</xdr:rowOff>
    </xdr:to>
    <xdr:sp macro="" textlink="">
      <xdr:nvSpPr>
        <xdr:cNvPr id="437" name="楕円 436"/>
        <xdr:cNvSpPr/>
      </xdr:nvSpPr>
      <xdr:spPr>
        <a:xfrm>
          <a:off x="8699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128270</xdr:rowOff>
    </xdr:from>
    <xdr:ext cx="468630" cy="259080"/>
    <xdr:sp macro="" textlink="">
      <xdr:nvSpPr>
        <xdr:cNvPr id="438" name="テキスト ボックス 437"/>
        <xdr:cNvSpPr txBox="1"/>
      </xdr:nvSpPr>
      <xdr:spPr>
        <a:xfrm>
          <a:off x="8515350" y="13501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111125</xdr:rowOff>
    </xdr:from>
    <xdr:to xmlns:xdr="http://schemas.openxmlformats.org/drawingml/2006/spreadsheetDrawing">
      <xdr:col>41</xdr:col>
      <xdr:colOff>101600</xdr:colOff>
      <xdr:row>78</xdr:row>
      <xdr:rowOff>41275</xdr:rowOff>
    </xdr:to>
    <xdr:sp macro="" textlink="">
      <xdr:nvSpPr>
        <xdr:cNvPr id="439" name="楕円 438"/>
        <xdr:cNvSpPr/>
      </xdr:nvSpPr>
      <xdr:spPr>
        <a:xfrm>
          <a:off x="7810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32385</xdr:rowOff>
    </xdr:from>
    <xdr:ext cx="533400" cy="257810"/>
    <xdr:sp macro="" textlink="">
      <xdr:nvSpPr>
        <xdr:cNvPr id="440" name="テキスト ボックス 439"/>
        <xdr:cNvSpPr txBox="1"/>
      </xdr:nvSpPr>
      <xdr:spPr>
        <a:xfrm>
          <a:off x="7593965" y="13405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127000</xdr:rowOff>
    </xdr:from>
    <xdr:to xmlns:xdr="http://schemas.openxmlformats.org/drawingml/2006/spreadsheetDrawing">
      <xdr:col>36</xdr:col>
      <xdr:colOff>165100</xdr:colOff>
      <xdr:row>77</xdr:row>
      <xdr:rowOff>57150</xdr:rowOff>
    </xdr:to>
    <xdr:sp macro="" textlink="">
      <xdr:nvSpPr>
        <xdr:cNvPr id="441" name="楕円 440"/>
        <xdr:cNvSpPr/>
      </xdr:nvSpPr>
      <xdr:spPr>
        <a:xfrm>
          <a:off x="6921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73660</xdr:rowOff>
    </xdr:from>
    <xdr:ext cx="533400" cy="259080"/>
    <xdr:sp macro="" textlink="">
      <xdr:nvSpPr>
        <xdr:cNvPr id="442" name="テキスト ボックス 441"/>
        <xdr:cNvSpPr txBox="1"/>
      </xdr:nvSpPr>
      <xdr:spPr>
        <a:xfrm>
          <a:off x="6704965" y="12932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51" name="テキスト ボックス 45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54" name="テキスト ボックス 453"/>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6" name="テキスト ボックス 45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8" name="テキスト ボックス 457"/>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0" name="テキスト ボックス 45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1" name="直線コネクタ 46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62" name="テキスト ボックス 461"/>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4" name="テキスト ボックス 46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126365</xdr:rowOff>
    </xdr:from>
    <xdr:to xmlns:xdr="http://schemas.openxmlformats.org/drawingml/2006/spreadsheetDrawing">
      <xdr:col>54</xdr:col>
      <xdr:colOff>189865</xdr:colOff>
      <xdr:row>98</xdr:row>
      <xdr:rowOff>116205</xdr:rowOff>
    </xdr:to>
    <xdr:cxnSp macro="">
      <xdr:nvCxnSpPr>
        <xdr:cNvPr id="466" name="直線コネクタ 465"/>
        <xdr:cNvCxnSpPr/>
      </xdr:nvCxnSpPr>
      <xdr:spPr>
        <a:xfrm flipV="1">
          <a:off x="10475595" y="155568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120650</xdr:rowOff>
    </xdr:from>
    <xdr:ext cx="469900" cy="257810"/>
    <xdr:sp macro="" textlink="">
      <xdr:nvSpPr>
        <xdr:cNvPr id="467" name="普通建設事業費 （ うち更新整備　）最小値テキスト"/>
        <xdr:cNvSpPr txBox="1"/>
      </xdr:nvSpPr>
      <xdr:spPr>
        <a:xfrm>
          <a:off x="10528300" y="1692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116205</xdr:rowOff>
    </xdr:from>
    <xdr:to xmlns:xdr="http://schemas.openxmlformats.org/drawingml/2006/spreadsheetDrawing">
      <xdr:col>55</xdr:col>
      <xdr:colOff>88900</xdr:colOff>
      <xdr:row>98</xdr:row>
      <xdr:rowOff>116205</xdr:rowOff>
    </xdr:to>
    <xdr:cxnSp macro="">
      <xdr:nvCxnSpPr>
        <xdr:cNvPr id="468" name="直線コネクタ 467"/>
        <xdr:cNvCxnSpPr/>
      </xdr:nvCxnSpPr>
      <xdr:spPr>
        <a:xfrm>
          <a:off x="10388600" y="1691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73025</xdr:rowOff>
    </xdr:from>
    <xdr:ext cx="598805" cy="259080"/>
    <xdr:sp macro="" textlink="">
      <xdr:nvSpPr>
        <xdr:cNvPr id="469" name="普通建設事業費 （ うち更新整備　）最大値テキスト"/>
        <xdr:cNvSpPr txBox="1"/>
      </xdr:nvSpPr>
      <xdr:spPr>
        <a:xfrm>
          <a:off x="105283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70" name="直線コネクタ 469"/>
        <xdr:cNvCxnSpPr/>
      </xdr:nvCxnSpPr>
      <xdr:spPr>
        <a:xfrm>
          <a:off x="10388600" y="1555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78740</xdr:rowOff>
    </xdr:from>
    <xdr:to xmlns:xdr="http://schemas.openxmlformats.org/drawingml/2006/spreadsheetDrawing">
      <xdr:col>55</xdr:col>
      <xdr:colOff>0</xdr:colOff>
      <xdr:row>97</xdr:row>
      <xdr:rowOff>45085</xdr:rowOff>
    </xdr:to>
    <xdr:cxnSp macro="">
      <xdr:nvCxnSpPr>
        <xdr:cNvPr id="471" name="直線コネクタ 470"/>
        <xdr:cNvCxnSpPr/>
      </xdr:nvCxnSpPr>
      <xdr:spPr>
        <a:xfrm>
          <a:off x="9639300" y="1653794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97790</xdr:rowOff>
    </xdr:from>
    <xdr:ext cx="534670" cy="257810"/>
    <xdr:sp macro="" textlink="">
      <xdr:nvSpPr>
        <xdr:cNvPr id="472" name="普通建設事業費 （ うち更新整備　）平均値テキスト"/>
        <xdr:cNvSpPr txBox="1"/>
      </xdr:nvSpPr>
      <xdr:spPr>
        <a:xfrm>
          <a:off x="10528300" y="1638554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73" name="フローチャート: 判断 472"/>
        <xdr:cNvSpPr/>
      </xdr:nvSpPr>
      <xdr:spPr>
        <a:xfrm>
          <a:off x="10426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78740</xdr:rowOff>
    </xdr:from>
    <xdr:to xmlns:xdr="http://schemas.openxmlformats.org/drawingml/2006/spreadsheetDrawing">
      <xdr:col>50</xdr:col>
      <xdr:colOff>114300</xdr:colOff>
      <xdr:row>96</xdr:row>
      <xdr:rowOff>154940</xdr:rowOff>
    </xdr:to>
    <xdr:cxnSp macro="">
      <xdr:nvCxnSpPr>
        <xdr:cNvPr id="474" name="直線コネクタ 473"/>
        <xdr:cNvCxnSpPr/>
      </xdr:nvCxnSpPr>
      <xdr:spPr>
        <a:xfrm flipV="1">
          <a:off x="8750300" y="165379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80645</xdr:rowOff>
    </xdr:from>
    <xdr:to xmlns:xdr="http://schemas.openxmlformats.org/drawingml/2006/spreadsheetDrawing">
      <xdr:col>50</xdr:col>
      <xdr:colOff>165100</xdr:colOff>
      <xdr:row>97</xdr:row>
      <xdr:rowOff>10795</xdr:rowOff>
    </xdr:to>
    <xdr:sp macro="" textlink="">
      <xdr:nvSpPr>
        <xdr:cNvPr id="475" name="フローチャート: 判断 474"/>
        <xdr:cNvSpPr/>
      </xdr:nvSpPr>
      <xdr:spPr>
        <a:xfrm>
          <a:off x="958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1905</xdr:rowOff>
    </xdr:from>
    <xdr:ext cx="533400" cy="259080"/>
    <xdr:sp macro="" textlink="">
      <xdr:nvSpPr>
        <xdr:cNvPr id="476" name="テキスト ボックス 475"/>
        <xdr:cNvSpPr txBox="1"/>
      </xdr:nvSpPr>
      <xdr:spPr>
        <a:xfrm>
          <a:off x="9371965" y="16632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154940</xdr:rowOff>
    </xdr:from>
    <xdr:to xmlns:xdr="http://schemas.openxmlformats.org/drawingml/2006/spreadsheetDrawing">
      <xdr:col>45</xdr:col>
      <xdr:colOff>177800</xdr:colOff>
      <xdr:row>97</xdr:row>
      <xdr:rowOff>50800</xdr:rowOff>
    </xdr:to>
    <xdr:cxnSp macro="">
      <xdr:nvCxnSpPr>
        <xdr:cNvPr id="477" name="直線コネクタ 476"/>
        <xdr:cNvCxnSpPr/>
      </xdr:nvCxnSpPr>
      <xdr:spPr>
        <a:xfrm flipV="1">
          <a:off x="7861300" y="166141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27940</xdr:rowOff>
    </xdr:to>
    <xdr:sp macro="" textlink="">
      <xdr:nvSpPr>
        <xdr:cNvPr id="478" name="フローチャート: 判断 477"/>
        <xdr:cNvSpPr/>
      </xdr:nvSpPr>
      <xdr:spPr>
        <a:xfrm>
          <a:off x="869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44450</xdr:rowOff>
    </xdr:from>
    <xdr:ext cx="533400" cy="259080"/>
    <xdr:sp macro="" textlink="">
      <xdr:nvSpPr>
        <xdr:cNvPr id="479" name="テキスト ボックス 478"/>
        <xdr:cNvSpPr txBox="1"/>
      </xdr:nvSpPr>
      <xdr:spPr>
        <a:xfrm>
          <a:off x="8482965" y="16332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11430</xdr:rowOff>
    </xdr:from>
    <xdr:to xmlns:xdr="http://schemas.openxmlformats.org/drawingml/2006/spreadsheetDrawing">
      <xdr:col>41</xdr:col>
      <xdr:colOff>50800</xdr:colOff>
      <xdr:row>97</xdr:row>
      <xdr:rowOff>50800</xdr:rowOff>
    </xdr:to>
    <xdr:cxnSp macro="">
      <xdr:nvCxnSpPr>
        <xdr:cNvPr id="480" name="直線コネクタ 479"/>
        <xdr:cNvCxnSpPr/>
      </xdr:nvCxnSpPr>
      <xdr:spPr>
        <a:xfrm>
          <a:off x="6972300" y="166420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161925</xdr:rowOff>
    </xdr:from>
    <xdr:to xmlns:xdr="http://schemas.openxmlformats.org/drawingml/2006/spreadsheetDrawing">
      <xdr:col>41</xdr:col>
      <xdr:colOff>101600</xdr:colOff>
      <xdr:row>96</xdr:row>
      <xdr:rowOff>92075</xdr:rowOff>
    </xdr:to>
    <xdr:sp macro="" textlink="">
      <xdr:nvSpPr>
        <xdr:cNvPr id="481" name="フローチャート: 判断 480"/>
        <xdr:cNvSpPr/>
      </xdr:nvSpPr>
      <xdr:spPr>
        <a:xfrm>
          <a:off x="7810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109220</xdr:rowOff>
    </xdr:from>
    <xdr:ext cx="533400" cy="257810"/>
    <xdr:sp macro="" textlink="">
      <xdr:nvSpPr>
        <xdr:cNvPr id="482" name="テキスト ボックス 481"/>
        <xdr:cNvSpPr txBox="1"/>
      </xdr:nvSpPr>
      <xdr:spPr>
        <a:xfrm>
          <a:off x="7593965" y="16225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168275</xdr:rowOff>
    </xdr:from>
    <xdr:to xmlns:xdr="http://schemas.openxmlformats.org/drawingml/2006/spreadsheetDrawing">
      <xdr:col>36</xdr:col>
      <xdr:colOff>165100</xdr:colOff>
      <xdr:row>96</xdr:row>
      <xdr:rowOff>98425</xdr:rowOff>
    </xdr:to>
    <xdr:sp macro="" textlink="">
      <xdr:nvSpPr>
        <xdr:cNvPr id="483" name="フローチャート: 判断 482"/>
        <xdr:cNvSpPr/>
      </xdr:nvSpPr>
      <xdr:spPr>
        <a:xfrm>
          <a:off x="692150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114935</xdr:rowOff>
    </xdr:from>
    <xdr:ext cx="533400" cy="259080"/>
    <xdr:sp macro="" textlink="">
      <xdr:nvSpPr>
        <xdr:cNvPr id="484" name="テキスト ボックス 483"/>
        <xdr:cNvSpPr txBox="1"/>
      </xdr:nvSpPr>
      <xdr:spPr>
        <a:xfrm>
          <a:off x="6704965" y="16231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166370</xdr:rowOff>
    </xdr:from>
    <xdr:to xmlns:xdr="http://schemas.openxmlformats.org/drawingml/2006/spreadsheetDrawing">
      <xdr:col>55</xdr:col>
      <xdr:colOff>50800</xdr:colOff>
      <xdr:row>97</xdr:row>
      <xdr:rowOff>95885</xdr:rowOff>
    </xdr:to>
    <xdr:sp macro="" textlink="">
      <xdr:nvSpPr>
        <xdr:cNvPr id="490" name="楕円 489"/>
        <xdr:cNvSpPr/>
      </xdr:nvSpPr>
      <xdr:spPr>
        <a:xfrm>
          <a:off x="104267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144145</xdr:rowOff>
    </xdr:from>
    <xdr:ext cx="534670" cy="257810"/>
    <xdr:sp macro="" textlink="">
      <xdr:nvSpPr>
        <xdr:cNvPr id="491" name="普通建設事業費 （ うち更新整備　）該当値テキスト"/>
        <xdr:cNvSpPr txBox="1"/>
      </xdr:nvSpPr>
      <xdr:spPr>
        <a:xfrm>
          <a:off x="10528300" y="166033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27940</xdr:rowOff>
    </xdr:from>
    <xdr:to xmlns:xdr="http://schemas.openxmlformats.org/drawingml/2006/spreadsheetDrawing">
      <xdr:col>50</xdr:col>
      <xdr:colOff>165100</xdr:colOff>
      <xdr:row>96</xdr:row>
      <xdr:rowOff>129540</xdr:rowOff>
    </xdr:to>
    <xdr:sp macro="" textlink="">
      <xdr:nvSpPr>
        <xdr:cNvPr id="492" name="楕円 491"/>
        <xdr:cNvSpPr/>
      </xdr:nvSpPr>
      <xdr:spPr>
        <a:xfrm>
          <a:off x="9588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146050</xdr:rowOff>
    </xdr:from>
    <xdr:ext cx="533400" cy="257810"/>
    <xdr:sp macro="" textlink="">
      <xdr:nvSpPr>
        <xdr:cNvPr id="493" name="テキスト ボックス 492"/>
        <xdr:cNvSpPr txBox="1"/>
      </xdr:nvSpPr>
      <xdr:spPr>
        <a:xfrm>
          <a:off x="9371965" y="16262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104140</xdr:rowOff>
    </xdr:from>
    <xdr:to xmlns:xdr="http://schemas.openxmlformats.org/drawingml/2006/spreadsheetDrawing">
      <xdr:col>46</xdr:col>
      <xdr:colOff>38100</xdr:colOff>
      <xdr:row>97</xdr:row>
      <xdr:rowOff>34290</xdr:rowOff>
    </xdr:to>
    <xdr:sp macro="" textlink="">
      <xdr:nvSpPr>
        <xdr:cNvPr id="494" name="楕円 493"/>
        <xdr:cNvSpPr/>
      </xdr:nvSpPr>
      <xdr:spPr>
        <a:xfrm>
          <a:off x="8699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26035</xdr:rowOff>
    </xdr:from>
    <xdr:ext cx="533400" cy="259080"/>
    <xdr:sp macro="" textlink="">
      <xdr:nvSpPr>
        <xdr:cNvPr id="495" name="テキスト ボックス 494"/>
        <xdr:cNvSpPr txBox="1"/>
      </xdr:nvSpPr>
      <xdr:spPr>
        <a:xfrm>
          <a:off x="8482965" y="16656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171450</xdr:rowOff>
    </xdr:from>
    <xdr:to xmlns:xdr="http://schemas.openxmlformats.org/drawingml/2006/spreadsheetDrawing">
      <xdr:col>41</xdr:col>
      <xdr:colOff>101600</xdr:colOff>
      <xdr:row>97</xdr:row>
      <xdr:rowOff>101600</xdr:rowOff>
    </xdr:to>
    <xdr:sp macro="" textlink="">
      <xdr:nvSpPr>
        <xdr:cNvPr id="496" name="楕円 495"/>
        <xdr:cNvSpPr/>
      </xdr:nvSpPr>
      <xdr:spPr>
        <a:xfrm>
          <a:off x="7810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92710</xdr:rowOff>
    </xdr:from>
    <xdr:ext cx="533400" cy="259080"/>
    <xdr:sp macro="" textlink="">
      <xdr:nvSpPr>
        <xdr:cNvPr id="497" name="テキスト ボックス 496"/>
        <xdr:cNvSpPr txBox="1"/>
      </xdr:nvSpPr>
      <xdr:spPr>
        <a:xfrm>
          <a:off x="7593965" y="16723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132080</xdr:rowOff>
    </xdr:from>
    <xdr:to xmlns:xdr="http://schemas.openxmlformats.org/drawingml/2006/spreadsheetDrawing">
      <xdr:col>36</xdr:col>
      <xdr:colOff>165100</xdr:colOff>
      <xdr:row>97</xdr:row>
      <xdr:rowOff>62230</xdr:rowOff>
    </xdr:to>
    <xdr:sp macro="" textlink="">
      <xdr:nvSpPr>
        <xdr:cNvPr id="498" name="楕円 497"/>
        <xdr:cNvSpPr/>
      </xdr:nvSpPr>
      <xdr:spPr>
        <a:xfrm>
          <a:off x="6921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53340</xdr:rowOff>
    </xdr:from>
    <xdr:ext cx="533400" cy="257810"/>
    <xdr:sp macro="" textlink="">
      <xdr:nvSpPr>
        <xdr:cNvPr id="499" name="テキスト ボックス 498"/>
        <xdr:cNvSpPr txBox="1"/>
      </xdr:nvSpPr>
      <xdr:spPr>
        <a:xfrm>
          <a:off x="6704965" y="16683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8" name="テキスト ボックス 50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0" name="直線コネクタ 50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650" cy="257810"/>
    <xdr:sp macro="" textlink="">
      <xdr:nvSpPr>
        <xdr:cNvPr id="511" name="テキスト ボックス 510"/>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2" name="直線コネクタ 51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7810"/>
    <xdr:sp macro="" textlink="">
      <xdr:nvSpPr>
        <xdr:cNvPr id="513" name="テキスト ボックス 512"/>
        <xdr:cNvSpPr txBox="1"/>
      </xdr:nvSpPr>
      <xdr:spPr>
        <a:xfrm>
          <a:off x="11914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4" name="直線コネクタ 51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7810"/>
    <xdr:sp macro="" textlink="">
      <xdr:nvSpPr>
        <xdr:cNvPr id="515" name="テキスト ボックス 514"/>
        <xdr:cNvSpPr txBox="1"/>
      </xdr:nvSpPr>
      <xdr:spPr>
        <a:xfrm>
          <a:off x="11914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6" name="直線コネクタ 51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7810"/>
    <xdr:sp macro="" textlink="">
      <xdr:nvSpPr>
        <xdr:cNvPr id="517" name="テキスト ボックス 516"/>
        <xdr:cNvSpPr txBox="1"/>
      </xdr:nvSpPr>
      <xdr:spPr>
        <a:xfrm>
          <a:off x="11914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810"/>
    <xdr:sp macro="" textlink="">
      <xdr:nvSpPr>
        <xdr:cNvPr id="519" name="テキスト ボックス 518"/>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10795</xdr:rowOff>
    </xdr:from>
    <xdr:to xmlns:xdr="http://schemas.openxmlformats.org/drawingml/2006/spreadsheetDrawing">
      <xdr:col>85</xdr:col>
      <xdr:colOff>126365</xdr:colOff>
      <xdr:row>38</xdr:row>
      <xdr:rowOff>139700</xdr:rowOff>
    </xdr:to>
    <xdr:cxnSp macro="">
      <xdr:nvCxnSpPr>
        <xdr:cNvPr id="521" name="直線コネクタ 520"/>
        <xdr:cNvCxnSpPr/>
      </xdr:nvCxnSpPr>
      <xdr:spPr>
        <a:xfrm flipV="1">
          <a:off x="16317595" y="5154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7810"/>
    <xdr:sp macro="" textlink="">
      <xdr:nvSpPr>
        <xdr:cNvPr id="522" name="災害復旧事業費最小値テキスト"/>
        <xdr:cNvSpPr txBox="1"/>
      </xdr:nvSpPr>
      <xdr:spPr>
        <a:xfrm>
          <a:off x="16370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3" name="直線コネクタ 522"/>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128905</xdr:rowOff>
    </xdr:from>
    <xdr:ext cx="534670" cy="259080"/>
    <xdr:sp macro="" textlink="">
      <xdr:nvSpPr>
        <xdr:cNvPr id="524" name="災害復旧事業費最大値テキスト"/>
        <xdr:cNvSpPr txBox="1"/>
      </xdr:nvSpPr>
      <xdr:spPr>
        <a:xfrm>
          <a:off x="16370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10795</xdr:rowOff>
    </xdr:from>
    <xdr:to xmlns:xdr="http://schemas.openxmlformats.org/drawingml/2006/spreadsheetDrawing">
      <xdr:col>86</xdr:col>
      <xdr:colOff>25400</xdr:colOff>
      <xdr:row>30</xdr:row>
      <xdr:rowOff>10795</xdr:rowOff>
    </xdr:to>
    <xdr:cxnSp macro="">
      <xdr:nvCxnSpPr>
        <xdr:cNvPr id="525" name="直線コネクタ 524"/>
        <xdr:cNvCxnSpPr/>
      </xdr:nvCxnSpPr>
      <xdr:spPr>
        <a:xfrm>
          <a:off x="16230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127635</xdr:rowOff>
    </xdr:from>
    <xdr:to xmlns:xdr="http://schemas.openxmlformats.org/drawingml/2006/spreadsheetDrawing">
      <xdr:col>85</xdr:col>
      <xdr:colOff>127000</xdr:colOff>
      <xdr:row>38</xdr:row>
      <xdr:rowOff>137160</xdr:rowOff>
    </xdr:to>
    <xdr:cxnSp macro="">
      <xdr:nvCxnSpPr>
        <xdr:cNvPr id="526" name="直線コネクタ 525"/>
        <xdr:cNvCxnSpPr/>
      </xdr:nvCxnSpPr>
      <xdr:spPr>
        <a:xfrm flipV="1">
          <a:off x="15481300" y="66427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53975</xdr:rowOff>
    </xdr:from>
    <xdr:ext cx="469900" cy="257810"/>
    <xdr:sp macro="" textlink="">
      <xdr:nvSpPr>
        <xdr:cNvPr id="527" name="災害復旧事業費平均値テキスト"/>
        <xdr:cNvSpPr txBox="1"/>
      </xdr:nvSpPr>
      <xdr:spPr>
        <a:xfrm>
          <a:off x="16370300" y="63976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8" name="フローチャート: 判断 527"/>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130175</xdr:rowOff>
    </xdr:from>
    <xdr:to xmlns:xdr="http://schemas.openxmlformats.org/drawingml/2006/spreadsheetDrawing">
      <xdr:col>81</xdr:col>
      <xdr:colOff>50800</xdr:colOff>
      <xdr:row>38</xdr:row>
      <xdr:rowOff>137160</xdr:rowOff>
    </xdr:to>
    <xdr:cxnSp macro="">
      <xdr:nvCxnSpPr>
        <xdr:cNvPr id="529" name="直線コネクタ 528"/>
        <xdr:cNvCxnSpPr/>
      </xdr:nvCxnSpPr>
      <xdr:spPr>
        <a:xfrm>
          <a:off x="14592300" y="6645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31750</xdr:rowOff>
    </xdr:from>
    <xdr:to xmlns:xdr="http://schemas.openxmlformats.org/drawingml/2006/spreadsheetDrawing">
      <xdr:col>81</xdr:col>
      <xdr:colOff>101600</xdr:colOff>
      <xdr:row>38</xdr:row>
      <xdr:rowOff>133350</xdr:rowOff>
    </xdr:to>
    <xdr:sp macro="" textlink="">
      <xdr:nvSpPr>
        <xdr:cNvPr id="530" name="フローチャート: 判断 529"/>
        <xdr:cNvSpPr/>
      </xdr:nvSpPr>
      <xdr:spPr>
        <a:xfrm>
          <a:off x="15430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149860</xdr:rowOff>
    </xdr:from>
    <xdr:ext cx="468630" cy="259080"/>
    <xdr:sp macro="" textlink="">
      <xdr:nvSpPr>
        <xdr:cNvPr id="531" name="テキスト ボックス 530"/>
        <xdr:cNvSpPr txBox="1"/>
      </xdr:nvSpPr>
      <xdr:spPr>
        <a:xfrm>
          <a:off x="15246350" y="6322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130175</xdr:rowOff>
    </xdr:from>
    <xdr:to xmlns:xdr="http://schemas.openxmlformats.org/drawingml/2006/spreadsheetDrawing">
      <xdr:col>76</xdr:col>
      <xdr:colOff>114300</xdr:colOff>
      <xdr:row>38</xdr:row>
      <xdr:rowOff>137160</xdr:rowOff>
    </xdr:to>
    <xdr:cxnSp macro="">
      <xdr:nvCxnSpPr>
        <xdr:cNvPr id="532" name="直線コネクタ 531"/>
        <xdr:cNvCxnSpPr/>
      </xdr:nvCxnSpPr>
      <xdr:spPr>
        <a:xfrm flipV="1">
          <a:off x="13703300" y="6645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34290</xdr:rowOff>
    </xdr:from>
    <xdr:to xmlns:xdr="http://schemas.openxmlformats.org/drawingml/2006/spreadsheetDrawing">
      <xdr:col>76</xdr:col>
      <xdr:colOff>165100</xdr:colOff>
      <xdr:row>38</xdr:row>
      <xdr:rowOff>135890</xdr:rowOff>
    </xdr:to>
    <xdr:sp macro="" textlink="">
      <xdr:nvSpPr>
        <xdr:cNvPr id="533" name="フローチャート: 判断 532"/>
        <xdr:cNvSpPr/>
      </xdr:nvSpPr>
      <xdr:spPr>
        <a:xfrm>
          <a:off x="14541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152400</xdr:rowOff>
    </xdr:from>
    <xdr:ext cx="468630" cy="259080"/>
    <xdr:sp macro="" textlink="">
      <xdr:nvSpPr>
        <xdr:cNvPr id="534" name="テキスト ボックス 533"/>
        <xdr:cNvSpPr txBox="1"/>
      </xdr:nvSpPr>
      <xdr:spPr>
        <a:xfrm>
          <a:off x="14357350" y="6324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137160</xdr:rowOff>
    </xdr:from>
    <xdr:to xmlns:xdr="http://schemas.openxmlformats.org/drawingml/2006/spreadsheetDrawing">
      <xdr:col>71</xdr:col>
      <xdr:colOff>177800</xdr:colOff>
      <xdr:row>38</xdr:row>
      <xdr:rowOff>139065</xdr:rowOff>
    </xdr:to>
    <xdr:cxnSp macro="">
      <xdr:nvCxnSpPr>
        <xdr:cNvPr id="535" name="直線コネクタ 534"/>
        <xdr:cNvCxnSpPr/>
      </xdr:nvCxnSpPr>
      <xdr:spPr>
        <a:xfrm flipV="1">
          <a:off x="12814300" y="6652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82550</xdr:rowOff>
    </xdr:from>
    <xdr:to xmlns:xdr="http://schemas.openxmlformats.org/drawingml/2006/spreadsheetDrawing">
      <xdr:col>72</xdr:col>
      <xdr:colOff>38100</xdr:colOff>
      <xdr:row>38</xdr:row>
      <xdr:rowOff>12700</xdr:rowOff>
    </xdr:to>
    <xdr:sp macro="" textlink="">
      <xdr:nvSpPr>
        <xdr:cNvPr id="536" name="フローチャート: 判断 535"/>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29210</xdr:rowOff>
    </xdr:from>
    <xdr:ext cx="468630" cy="257810"/>
    <xdr:sp macro="" textlink="">
      <xdr:nvSpPr>
        <xdr:cNvPr id="537" name="テキスト ボックス 536"/>
        <xdr:cNvSpPr txBox="1"/>
      </xdr:nvSpPr>
      <xdr:spPr>
        <a:xfrm>
          <a:off x="13468350" y="6201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83185</xdr:rowOff>
    </xdr:from>
    <xdr:to xmlns:xdr="http://schemas.openxmlformats.org/drawingml/2006/spreadsheetDrawing">
      <xdr:col>67</xdr:col>
      <xdr:colOff>101600</xdr:colOff>
      <xdr:row>38</xdr:row>
      <xdr:rowOff>13335</xdr:rowOff>
    </xdr:to>
    <xdr:sp macro="" textlink="">
      <xdr:nvSpPr>
        <xdr:cNvPr id="538" name="フローチャート: 判断 537"/>
        <xdr:cNvSpPr/>
      </xdr:nvSpPr>
      <xdr:spPr>
        <a:xfrm>
          <a:off x="127635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29845</xdr:rowOff>
    </xdr:from>
    <xdr:ext cx="468630" cy="257810"/>
    <xdr:sp macro="" textlink="">
      <xdr:nvSpPr>
        <xdr:cNvPr id="539" name="テキスト ボックス 538"/>
        <xdr:cNvSpPr txBox="1"/>
      </xdr:nvSpPr>
      <xdr:spPr>
        <a:xfrm>
          <a:off x="12579350" y="6202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76835</xdr:rowOff>
    </xdr:from>
    <xdr:to xmlns:xdr="http://schemas.openxmlformats.org/drawingml/2006/spreadsheetDrawing">
      <xdr:col>85</xdr:col>
      <xdr:colOff>177800</xdr:colOff>
      <xdr:row>39</xdr:row>
      <xdr:rowOff>6985</xdr:rowOff>
    </xdr:to>
    <xdr:sp macro="" textlink="">
      <xdr:nvSpPr>
        <xdr:cNvPr id="545" name="楕円 544"/>
        <xdr:cNvSpPr/>
      </xdr:nvSpPr>
      <xdr:spPr>
        <a:xfrm>
          <a:off x="16268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9525</xdr:rowOff>
    </xdr:from>
    <xdr:ext cx="378460" cy="257810"/>
    <xdr:sp macro="" textlink="">
      <xdr:nvSpPr>
        <xdr:cNvPr id="546" name="災害復旧事業費該当値テキスト"/>
        <xdr:cNvSpPr txBox="1"/>
      </xdr:nvSpPr>
      <xdr:spPr>
        <a:xfrm>
          <a:off x="16370300" y="652462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86360</xdr:rowOff>
    </xdr:from>
    <xdr:to xmlns:xdr="http://schemas.openxmlformats.org/drawingml/2006/spreadsheetDrawing">
      <xdr:col>81</xdr:col>
      <xdr:colOff>101600</xdr:colOff>
      <xdr:row>39</xdr:row>
      <xdr:rowOff>16510</xdr:rowOff>
    </xdr:to>
    <xdr:sp macro="" textlink="">
      <xdr:nvSpPr>
        <xdr:cNvPr id="547" name="楕円 546"/>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7620</xdr:rowOff>
    </xdr:from>
    <xdr:ext cx="378460" cy="257810"/>
    <xdr:sp macro="" textlink="">
      <xdr:nvSpPr>
        <xdr:cNvPr id="548" name="テキスト ボックス 547"/>
        <xdr:cNvSpPr txBox="1"/>
      </xdr:nvSpPr>
      <xdr:spPr>
        <a:xfrm>
          <a:off x="15292070" y="66941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79375</xdr:rowOff>
    </xdr:from>
    <xdr:to xmlns:xdr="http://schemas.openxmlformats.org/drawingml/2006/spreadsheetDrawing">
      <xdr:col>76</xdr:col>
      <xdr:colOff>165100</xdr:colOff>
      <xdr:row>39</xdr:row>
      <xdr:rowOff>9525</xdr:rowOff>
    </xdr:to>
    <xdr:sp macro="" textlink="">
      <xdr:nvSpPr>
        <xdr:cNvPr id="549" name="楕円 548"/>
        <xdr:cNvSpPr/>
      </xdr:nvSpPr>
      <xdr:spPr>
        <a:xfrm>
          <a:off x="14541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635</xdr:rowOff>
    </xdr:from>
    <xdr:ext cx="378460" cy="259080"/>
    <xdr:sp macro="" textlink="">
      <xdr:nvSpPr>
        <xdr:cNvPr id="550" name="テキスト ボックス 549"/>
        <xdr:cNvSpPr txBox="1"/>
      </xdr:nvSpPr>
      <xdr:spPr>
        <a:xfrm>
          <a:off x="14403070" y="6687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86360</xdr:rowOff>
    </xdr:from>
    <xdr:to xmlns:xdr="http://schemas.openxmlformats.org/drawingml/2006/spreadsheetDrawing">
      <xdr:col>72</xdr:col>
      <xdr:colOff>38100</xdr:colOff>
      <xdr:row>39</xdr:row>
      <xdr:rowOff>16510</xdr:rowOff>
    </xdr:to>
    <xdr:sp macro="" textlink="">
      <xdr:nvSpPr>
        <xdr:cNvPr id="551" name="楕円 550"/>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7620</xdr:rowOff>
    </xdr:from>
    <xdr:ext cx="378460" cy="257810"/>
    <xdr:sp macro="" textlink="">
      <xdr:nvSpPr>
        <xdr:cNvPr id="552" name="テキスト ボックス 551"/>
        <xdr:cNvSpPr txBox="1"/>
      </xdr:nvSpPr>
      <xdr:spPr>
        <a:xfrm>
          <a:off x="13514070" y="66941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88265</xdr:rowOff>
    </xdr:from>
    <xdr:to xmlns:xdr="http://schemas.openxmlformats.org/drawingml/2006/spreadsheetDrawing">
      <xdr:col>67</xdr:col>
      <xdr:colOff>101600</xdr:colOff>
      <xdr:row>39</xdr:row>
      <xdr:rowOff>18415</xdr:rowOff>
    </xdr:to>
    <xdr:sp macro="" textlink="">
      <xdr:nvSpPr>
        <xdr:cNvPr id="553" name="楕円 552"/>
        <xdr:cNvSpPr/>
      </xdr:nvSpPr>
      <xdr:spPr>
        <a:xfrm>
          <a:off x="12763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9525</xdr:rowOff>
    </xdr:from>
    <xdr:ext cx="313690" cy="257810"/>
    <xdr:sp macro="" textlink="">
      <xdr:nvSpPr>
        <xdr:cNvPr id="554" name="テキスト ボックス 553"/>
        <xdr:cNvSpPr txBox="1"/>
      </xdr:nvSpPr>
      <xdr:spPr>
        <a:xfrm>
          <a:off x="12657455" y="669607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3" name="テキスト ボックス 56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66" name="テキスト ボックス 565"/>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68" name="テキスト ボックス 567"/>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80" name="テキスト ボックス 579"/>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83" name="テキスト ボックス 582"/>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4" name="直線コネクタ 58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86" name="テキスト ボックス 585"/>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88" name="テキスト ボックス 587"/>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97" name="テキスト ボックス 596"/>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99" name="テキスト ボックス 598"/>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601" name="テキスト ボックス 600"/>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603" name="テキスト ボックス 602"/>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2" name="テキスト ボックス 611"/>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15" name="テキスト ボックス 614"/>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810"/>
    <xdr:sp macro="" textlink="">
      <xdr:nvSpPr>
        <xdr:cNvPr id="617" name="テキスト ボックス 616"/>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810"/>
    <xdr:sp macro="" textlink="">
      <xdr:nvSpPr>
        <xdr:cNvPr id="621" name="テキスト ボックス 620"/>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3" name="テキスト ボックス 622"/>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25" name="テキスト ボックス 624"/>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27" name="テキスト ボックス 626"/>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85090</xdr:rowOff>
    </xdr:from>
    <xdr:to xmlns:xdr="http://schemas.openxmlformats.org/drawingml/2006/spreadsheetDrawing">
      <xdr:col>85</xdr:col>
      <xdr:colOff>126365</xdr:colOff>
      <xdr:row>78</xdr:row>
      <xdr:rowOff>86995</xdr:rowOff>
    </xdr:to>
    <xdr:cxnSp macro="">
      <xdr:nvCxnSpPr>
        <xdr:cNvPr id="629" name="直線コネクタ 628"/>
        <xdr:cNvCxnSpPr/>
      </xdr:nvCxnSpPr>
      <xdr:spPr>
        <a:xfrm flipV="1">
          <a:off x="16317595" y="11915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90805</xdr:rowOff>
    </xdr:from>
    <xdr:ext cx="534670" cy="258445"/>
    <xdr:sp macro="" textlink="">
      <xdr:nvSpPr>
        <xdr:cNvPr id="630" name="公債費最小値テキスト"/>
        <xdr:cNvSpPr txBox="1"/>
      </xdr:nvSpPr>
      <xdr:spPr>
        <a:xfrm>
          <a:off x="16370300" y="13463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86995</xdr:rowOff>
    </xdr:from>
    <xdr:to xmlns:xdr="http://schemas.openxmlformats.org/drawingml/2006/spreadsheetDrawing">
      <xdr:col>86</xdr:col>
      <xdr:colOff>25400</xdr:colOff>
      <xdr:row>78</xdr:row>
      <xdr:rowOff>86995</xdr:rowOff>
    </xdr:to>
    <xdr:cxnSp macro="">
      <xdr:nvCxnSpPr>
        <xdr:cNvPr id="631" name="直線コネクタ 630"/>
        <xdr:cNvCxnSpPr/>
      </xdr:nvCxnSpPr>
      <xdr:spPr>
        <a:xfrm>
          <a:off x="16230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31750</xdr:rowOff>
    </xdr:from>
    <xdr:ext cx="598805" cy="257810"/>
    <xdr:sp macro="" textlink="">
      <xdr:nvSpPr>
        <xdr:cNvPr id="632" name="公債費最大値テキスト"/>
        <xdr:cNvSpPr txBox="1"/>
      </xdr:nvSpPr>
      <xdr:spPr>
        <a:xfrm>
          <a:off x="16370300" y="116903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85090</xdr:rowOff>
    </xdr:from>
    <xdr:to xmlns:xdr="http://schemas.openxmlformats.org/drawingml/2006/spreadsheetDrawing">
      <xdr:col>86</xdr:col>
      <xdr:colOff>25400</xdr:colOff>
      <xdr:row>69</xdr:row>
      <xdr:rowOff>85090</xdr:rowOff>
    </xdr:to>
    <xdr:cxnSp macro="">
      <xdr:nvCxnSpPr>
        <xdr:cNvPr id="633" name="直線コネクタ 632"/>
        <xdr:cNvCxnSpPr/>
      </xdr:nvCxnSpPr>
      <xdr:spPr>
        <a:xfrm>
          <a:off x="16230600" y="1191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147955</xdr:rowOff>
    </xdr:from>
    <xdr:to xmlns:xdr="http://schemas.openxmlformats.org/drawingml/2006/spreadsheetDrawing">
      <xdr:col>85</xdr:col>
      <xdr:colOff>127000</xdr:colOff>
      <xdr:row>74</xdr:row>
      <xdr:rowOff>156210</xdr:rowOff>
    </xdr:to>
    <xdr:cxnSp macro="">
      <xdr:nvCxnSpPr>
        <xdr:cNvPr id="634" name="直線コネクタ 633"/>
        <xdr:cNvCxnSpPr/>
      </xdr:nvCxnSpPr>
      <xdr:spPr>
        <a:xfrm flipV="1">
          <a:off x="15481300" y="128352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155575</xdr:rowOff>
    </xdr:from>
    <xdr:ext cx="534670" cy="257810"/>
    <xdr:sp macro="" textlink="">
      <xdr:nvSpPr>
        <xdr:cNvPr id="635" name="公債費平均値テキスト"/>
        <xdr:cNvSpPr txBox="1"/>
      </xdr:nvSpPr>
      <xdr:spPr>
        <a:xfrm>
          <a:off x="16370300" y="128428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6350</xdr:rowOff>
    </xdr:from>
    <xdr:to xmlns:xdr="http://schemas.openxmlformats.org/drawingml/2006/spreadsheetDrawing">
      <xdr:col>85</xdr:col>
      <xdr:colOff>177800</xdr:colOff>
      <xdr:row>75</xdr:row>
      <xdr:rowOff>107315</xdr:rowOff>
    </xdr:to>
    <xdr:sp macro="" textlink="">
      <xdr:nvSpPr>
        <xdr:cNvPr id="636" name="フローチャート: 判断 635"/>
        <xdr:cNvSpPr/>
      </xdr:nvSpPr>
      <xdr:spPr>
        <a:xfrm>
          <a:off x="162687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156210</xdr:rowOff>
    </xdr:from>
    <xdr:to xmlns:xdr="http://schemas.openxmlformats.org/drawingml/2006/spreadsheetDrawing">
      <xdr:col>81</xdr:col>
      <xdr:colOff>50800</xdr:colOff>
      <xdr:row>75</xdr:row>
      <xdr:rowOff>29845</xdr:rowOff>
    </xdr:to>
    <xdr:cxnSp macro="">
      <xdr:nvCxnSpPr>
        <xdr:cNvPr id="637" name="直線コネクタ 636"/>
        <xdr:cNvCxnSpPr/>
      </xdr:nvCxnSpPr>
      <xdr:spPr>
        <a:xfrm flipV="1">
          <a:off x="14592300" y="12843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29210</xdr:rowOff>
    </xdr:from>
    <xdr:to xmlns:xdr="http://schemas.openxmlformats.org/drawingml/2006/spreadsheetDrawing">
      <xdr:col>81</xdr:col>
      <xdr:colOff>101600</xdr:colOff>
      <xdr:row>75</xdr:row>
      <xdr:rowOff>130175</xdr:rowOff>
    </xdr:to>
    <xdr:sp macro="" textlink="">
      <xdr:nvSpPr>
        <xdr:cNvPr id="638" name="フローチャート: 判断 637"/>
        <xdr:cNvSpPr/>
      </xdr:nvSpPr>
      <xdr:spPr>
        <a:xfrm>
          <a:off x="15430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121285</xdr:rowOff>
    </xdr:from>
    <xdr:ext cx="533400" cy="257810"/>
    <xdr:sp macro="" textlink="">
      <xdr:nvSpPr>
        <xdr:cNvPr id="639" name="テキスト ボックス 638"/>
        <xdr:cNvSpPr txBox="1"/>
      </xdr:nvSpPr>
      <xdr:spPr>
        <a:xfrm>
          <a:off x="15213965" y="12980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29845</xdr:rowOff>
    </xdr:from>
    <xdr:to xmlns:xdr="http://schemas.openxmlformats.org/drawingml/2006/spreadsheetDrawing">
      <xdr:col>76</xdr:col>
      <xdr:colOff>114300</xdr:colOff>
      <xdr:row>75</xdr:row>
      <xdr:rowOff>69850</xdr:rowOff>
    </xdr:to>
    <xdr:cxnSp macro="">
      <xdr:nvCxnSpPr>
        <xdr:cNvPr id="640" name="直線コネクタ 639"/>
        <xdr:cNvCxnSpPr/>
      </xdr:nvCxnSpPr>
      <xdr:spPr>
        <a:xfrm flipV="1">
          <a:off x="13703300" y="12888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24130</xdr:rowOff>
    </xdr:from>
    <xdr:to xmlns:xdr="http://schemas.openxmlformats.org/drawingml/2006/spreadsheetDrawing">
      <xdr:col>76</xdr:col>
      <xdr:colOff>165100</xdr:colOff>
      <xdr:row>75</xdr:row>
      <xdr:rowOff>125730</xdr:rowOff>
    </xdr:to>
    <xdr:sp macro="" textlink="">
      <xdr:nvSpPr>
        <xdr:cNvPr id="641" name="フローチャート: 判断 640"/>
        <xdr:cNvSpPr/>
      </xdr:nvSpPr>
      <xdr:spPr>
        <a:xfrm>
          <a:off x="14541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116840</xdr:rowOff>
    </xdr:from>
    <xdr:ext cx="533400" cy="259080"/>
    <xdr:sp macro="" textlink="">
      <xdr:nvSpPr>
        <xdr:cNvPr id="642" name="テキスト ボックス 641"/>
        <xdr:cNvSpPr txBox="1"/>
      </xdr:nvSpPr>
      <xdr:spPr>
        <a:xfrm>
          <a:off x="14324965" y="12975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69850</xdr:rowOff>
    </xdr:from>
    <xdr:to xmlns:xdr="http://schemas.openxmlformats.org/drawingml/2006/spreadsheetDrawing">
      <xdr:col>71</xdr:col>
      <xdr:colOff>177800</xdr:colOff>
      <xdr:row>75</xdr:row>
      <xdr:rowOff>74930</xdr:rowOff>
    </xdr:to>
    <xdr:cxnSp macro="">
      <xdr:nvCxnSpPr>
        <xdr:cNvPr id="643" name="直線コネクタ 642"/>
        <xdr:cNvCxnSpPr/>
      </xdr:nvCxnSpPr>
      <xdr:spPr>
        <a:xfrm flipV="1">
          <a:off x="12814300" y="129286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9525</xdr:rowOff>
    </xdr:from>
    <xdr:to xmlns:xdr="http://schemas.openxmlformats.org/drawingml/2006/spreadsheetDrawing">
      <xdr:col>72</xdr:col>
      <xdr:colOff>38100</xdr:colOff>
      <xdr:row>74</xdr:row>
      <xdr:rowOff>111125</xdr:rowOff>
    </xdr:to>
    <xdr:sp macro="" textlink="">
      <xdr:nvSpPr>
        <xdr:cNvPr id="644" name="フローチャート: 判断 643"/>
        <xdr:cNvSpPr/>
      </xdr:nvSpPr>
      <xdr:spPr>
        <a:xfrm>
          <a:off x="13652500" y="1269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127635</xdr:rowOff>
    </xdr:from>
    <xdr:ext cx="533400" cy="259080"/>
    <xdr:sp macro="" textlink="">
      <xdr:nvSpPr>
        <xdr:cNvPr id="645" name="テキスト ボックス 644"/>
        <xdr:cNvSpPr txBox="1"/>
      </xdr:nvSpPr>
      <xdr:spPr>
        <a:xfrm>
          <a:off x="13435965" y="124720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14605</xdr:rowOff>
    </xdr:from>
    <xdr:to xmlns:xdr="http://schemas.openxmlformats.org/drawingml/2006/spreadsheetDrawing">
      <xdr:col>67</xdr:col>
      <xdr:colOff>101600</xdr:colOff>
      <xdr:row>74</xdr:row>
      <xdr:rowOff>116205</xdr:rowOff>
    </xdr:to>
    <xdr:sp macro="" textlink="">
      <xdr:nvSpPr>
        <xdr:cNvPr id="646" name="フローチャート: 判断 645"/>
        <xdr:cNvSpPr/>
      </xdr:nvSpPr>
      <xdr:spPr>
        <a:xfrm>
          <a:off x="12763500" y="1270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132715</xdr:rowOff>
    </xdr:from>
    <xdr:ext cx="533400" cy="257810"/>
    <xdr:sp macro="" textlink="">
      <xdr:nvSpPr>
        <xdr:cNvPr id="647" name="テキスト ボックス 646"/>
        <xdr:cNvSpPr txBox="1"/>
      </xdr:nvSpPr>
      <xdr:spPr>
        <a:xfrm>
          <a:off x="12546965" y="12477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97790</xdr:rowOff>
    </xdr:from>
    <xdr:to xmlns:xdr="http://schemas.openxmlformats.org/drawingml/2006/spreadsheetDrawing">
      <xdr:col>85</xdr:col>
      <xdr:colOff>177800</xdr:colOff>
      <xdr:row>75</xdr:row>
      <xdr:rowOff>27305</xdr:rowOff>
    </xdr:to>
    <xdr:sp macro="" textlink="">
      <xdr:nvSpPr>
        <xdr:cNvPr id="653" name="楕円 652"/>
        <xdr:cNvSpPr/>
      </xdr:nvSpPr>
      <xdr:spPr>
        <a:xfrm>
          <a:off x="162687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120650</xdr:rowOff>
    </xdr:from>
    <xdr:ext cx="534670" cy="257810"/>
    <xdr:sp macro="" textlink="">
      <xdr:nvSpPr>
        <xdr:cNvPr id="654" name="公債費該当値テキスト"/>
        <xdr:cNvSpPr txBox="1"/>
      </xdr:nvSpPr>
      <xdr:spPr>
        <a:xfrm>
          <a:off x="16370300" y="126365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105410</xdr:rowOff>
    </xdr:from>
    <xdr:to xmlns:xdr="http://schemas.openxmlformats.org/drawingml/2006/spreadsheetDrawing">
      <xdr:col>81</xdr:col>
      <xdr:colOff>101600</xdr:colOff>
      <xdr:row>75</xdr:row>
      <xdr:rowOff>35560</xdr:rowOff>
    </xdr:to>
    <xdr:sp macro="" textlink="">
      <xdr:nvSpPr>
        <xdr:cNvPr id="655" name="楕円 654"/>
        <xdr:cNvSpPr/>
      </xdr:nvSpPr>
      <xdr:spPr>
        <a:xfrm>
          <a:off x="154305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52070</xdr:rowOff>
    </xdr:from>
    <xdr:ext cx="533400" cy="257810"/>
    <xdr:sp macro="" textlink="">
      <xdr:nvSpPr>
        <xdr:cNvPr id="656" name="テキスト ボックス 655"/>
        <xdr:cNvSpPr txBox="1"/>
      </xdr:nvSpPr>
      <xdr:spPr>
        <a:xfrm>
          <a:off x="15213965" y="12567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150495</xdr:rowOff>
    </xdr:from>
    <xdr:to xmlns:xdr="http://schemas.openxmlformats.org/drawingml/2006/spreadsheetDrawing">
      <xdr:col>76</xdr:col>
      <xdr:colOff>165100</xdr:colOff>
      <xdr:row>75</xdr:row>
      <xdr:rowOff>80645</xdr:rowOff>
    </xdr:to>
    <xdr:sp macro="" textlink="">
      <xdr:nvSpPr>
        <xdr:cNvPr id="657" name="楕円 656"/>
        <xdr:cNvSpPr/>
      </xdr:nvSpPr>
      <xdr:spPr>
        <a:xfrm>
          <a:off x="145415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97790</xdr:rowOff>
    </xdr:from>
    <xdr:ext cx="533400" cy="257810"/>
    <xdr:sp macro="" textlink="">
      <xdr:nvSpPr>
        <xdr:cNvPr id="658" name="テキスト ボックス 657"/>
        <xdr:cNvSpPr txBox="1"/>
      </xdr:nvSpPr>
      <xdr:spPr>
        <a:xfrm>
          <a:off x="14324965" y="126136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19050</xdr:rowOff>
    </xdr:from>
    <xdr:to xmlns:xdr="http://schemas.openxmlformats.org/drawingml/2006/spreadsheetDrawing">
      <xdr:col>72</xdr:col>
      <xdr:colOff>38100</xdr:colOff>
      <xdr:row>75</xdr:row>
      <xdr:rowOff>120650</xdr:rowOff>
    </xdr:to>
    <xdr:sp macro="" textlink="">
      <xdr:nvSpPr>
        <xdr:cNvPr id="659" name="楕円 658"/>
        <xdr:cNvSpPr/>
      </xdr:nvSpPr>
      <xdr:spPr>
        <a:xfrm>
          <a:off x="13652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111760</xdr:rowOff>
    </xdr:from>
    <xdr:ext cx="533400" cy="257810"/>
    <xdr:sp macro="" textlink="">
      <xdr:nvSpPr>
        <xdr:cNvPr id="660" name="テキスト ボックス 659"/>
        <xdr:cNvSpPr txBox="1"/>
      </xdr:nvSpPr>
      <xdr:spPr>
        <a:xfrm>
          <a:off x="13435965" y="12970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24130</xdr:rowOff>
    </xdr:from>
    <xdr:to xmlns:xdr="http://schemas.openxmlformats.org/drawingml/2006/spreadsheetDrawing">
      <xdr:col>67</xdr:col>
      <xdr:colOff>101600</xdr:colOff>
      <xdr:row>75</xdr:row>
      <xdr:rowOff>125730</xdr:rowOff>
    </xdr:to>
    <xdr:sp macro="" textlink="">
      <xdr:nvSpPr>
        <xdr:cNvPr id="661" name="楕円 660"/>
        <xdr:cNvSpPr/>
      </xdr:nvSpPr>
      <xdr:spPr>
        <a:xfrm>
          <a:off x="127635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116840</xdr:rowOff>
    </xdr:from>
    <xdr:ext cx="533400" cy="259080"/>
    <xdr:sp macro="" textlink="">
      <xdr:nvSpPr>
        <xdr:cNvPr id="662" name="テキスト ボックス 661"/>
        <xdr:cNvSpPr txBox="1"/>
      </xdr:nvSpPr>
      <xdr:spPr>
        <a:xfrm>
          <a:off x="12546965" y="12975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1" name="テキスト ボックス 670"/>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74" name="テキスト ボックス 673"/>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7810"/>
    <xdr:sp macro="" textlink="">
      <xdr:nvSpPr>
        <xdr:cNvPr id="676" name="テキスト ボックス 675"/>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7810"/>
    <xdr:sp macro="" textlink="">
      <xdr:nvSpPr>
        <xdr:cNvPr id="678" name="テキスト ボックス 677"/>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360" cy="257810"/>
    <xdr:sp macro="" textlink="">
      <xdr:nvSpPr>
        <xdr:cNvPr id="680" name="テキスト ボックス 679"/>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2" name="テキスト ボックス 681"/>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80010</xdr:rowOff>
    </xdr:from>
    <xdr:to xmlns:xdr="http://schemas.openxmlformats.org/drawingml/2006/spreadsheetDrawing">
      <xdr:col>85</xdr:col>
      <xdr:colOff>126365</xdr:colOff>
      <xdr:row>98</xdr:row>
      <xdr:rowOff>127000</xdr:rowOff>
    </xdr:to>
    <xdr:cxnSp macro="">
      <xdr:nvCxnSpPr>
        <xdr:cNvPr id="684" name="直線コネクタ 683"/>
        <xdr:cNvCxnSpPr/>
      </xdr:nvCxnSpPr>
      <xdr:spPr>
        <a:xfrm flipV="1">
          <a:off x="16317595" y="155105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469900" cy="259080"/>
    <xdr:sp macro="" textlink="">
      <xdr:nvSpPr>
        <xdr:cNvPr id="685" name="積立金最小値テキスト"/>
        <xdr:cNvSpPr txBox="1"/>
      </xdr:nvSpPr>
      <xdr:spPr>
        <a:xfrm>
          <a:off x="16370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686" name="直線コネクタ 685"/>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26670</xdr:rowOff>
    </xdr:from>
    <xdr:ext cx="598805" cy="259080"/>
    <xdr:sp macro="" textlink="">
      <xdr:nvSpPr>
        <xdr:cNvPr id="687" name="積立金最大値テキスト"/>
        <xdr:cNvSpPr txBox="1"/>
      </xdr:nvSpPr>
      <xdr:spPr>
        <a:xfrm>
          <a:off x="16370300" y="15285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80010</xdr:rowOff>
    </xdr:from>
    <xdr:to xmlns:xdr="http://schemas.openxmlformats.org/drawingml/2006/spreadsheetDrawing">
      <xdr:col>86</xdr:col>
      <xdr:colOff>25400</xdr:colOff>
      <xdr:row>90</xdr:row>
      <xdr:rowOff>80010</xdr:rowOff>
    </xdr:to>
    <xdr:cxnSp macro="">
      <xdr:nvCxnSpPr>
        <xdr:cNvPr id="688" name="直線コネクタ 687"/>
        <xdr:cNvCxnSpPr/>
      </xdr:nvCxnSpPr>
      <xdr:spPr>
        <a:xfrm>
          <a:off x="16230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102870</xdr:rowOff>
    </xdr:from>
    <xdr:to xmlns:xdr="http://schemas.openxmlformats.org/drawingml/2006/spreadsheetDrawing">
      <xdr:col>85</xdr:col>
      <xdr:colOff>127000</xdr:colOff>
      <xdr:row>98</xdr:row>
      <xdr:rowOff>53975</xdr:rowOff>
    </xdr:to>
    <xdr:cxnSp macro="">
      <xdr:nvCxnSpPr>
        <xdr:cNvPr id="689" name="直線コネクタ 688"/>
        <xdr:cNvCxnSpPr/>
      </xdr:nvCxnSpPr>
      <xdr:spPr>
        <a:xfrm>
          <a:off x="15481300" y="16733520"/>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62230</xdr:rowOff>
    </xdr:from>
    <xdr:ext cx="534670" cy="259080"/>
    <xdr:sp macro="" textlink="">
      <xdr:nvSpPr>
        <xdr:cNvPr id="690" name="積立金平均値テキスト"/>
        <xdr:cNvSpPr txBox="1"/>
      </xdr:nvSpPr>
      <xdr:spPr>
        <a:xfrm>
          <a:off x="16370300" y="16521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39370</xdr:rowOff>
    </xdr:from>
    <xdr:to xmlns:xdr="http://schemas.openxmlformats.org/drawingml/2006/spreadsheetDrawing">
      <xdr:col>85</xdr:col>
      <xdr:colOff>177800</xdr:colOff>
      <xdr:row>97</xdr:row>
      <xdr:rowOff>140970</xdr:rowOff>
    </xdr:to>
    <xdr:sp macro="" textlink="">
      <xdr:nvSpPr>
        <xdr:cNvPr id="691" name="フローチャート: 判断 690"/>
        <xdr:cNvSpPr/>
      </xdr:nvSpPr>
      <xdr:spPr>
        <a:xfrm>
          <a:off x="162687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83820</xdr:rowOff>
    </xdr:from>
    <xdr:to xmlns:xdr="http://schemas.openxmlformats.org/drawingml/2006/spreadsheetDrawing">
      <xdr:col>81</xdr:col>
      <xdr:colOff>50800</xdr:colOff>
      <xdr:row>97</xdr:row>
      <xdr:rowOff>102870</xdr:rowOff>
    </xdr:to>
    <xdr:cxnSp macro="">
      <xdr:nvCxnSpPr>
        <xdr:cNvPr id="692" name="直線コネクタ 691"/>
        <xdr:cNvCxnSpPr/>
      </xdr:nvCxnSpPr>
      <xdr:spPr>
        <a:xfrm>
          <a:off x="14592300" y="167144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27305</xdr:rowOff>
    </xdr:from>
    <xdr:to xmlns:xdr="http://schemas.openxmlformats.org/drawingml/2006/spreadsheetDrawing">
      <xdr:col>81</xdr:col>
      <xdr:colOff>101600</xdr:colOff>
      <xdr:row>97</xdr:row>
      <xdr:rowOff>128905</xdr:rowOff>
    </xdr:to>
    <xdr:sp macro="" textlink="">
      <xdr:nvSpPr>
        <xdr:cNvPr id="693" name="フローチャート: 判断 692"/>
        <xdr:cNvSpPr/>
      </xdr:nvSpPr>
      <xdr:spPr>
        <a:xfrm>
          <a:off x="15430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145415</xdr:rowOff>
    </xdr:from>
    <xdr:ext cx="533400" cy="257810"/>
    <xdr:sp macro="" textlink="">
      <xdr:nvSpPr>
        <xdr:cNvPr id="694" name="テキスト ボックス 693"/>
        <xdr:cNvSpPr txBox="1"/>
      </xdr:nvSpPr>
      <xdr:spPr>
        <a:xfrm>
          <a:off x="15213965" y="16433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83820</xdr:rowOff>
    </xdr:from>
    <xdr:to xmlns:xdr="http://schemas.openxmlformats.org/drawingml/2006/spreadsheetDrawing">
      <xdr:col>76</xdr:col>
      <xdr:colOff>114300</xdr:colOff>
      <xdr:row>97</xdr:row>
      <xdr:rowOff>113030</xdr:rowOff>
    </xdr:to>
    <xdr:cxnSp macro="">
      <xdr:nvCxnSpPr>
        <xdr:cNvPr id="695" name="直線コネクタ 694"/>
        <xdr:cNvCxnSpPr/>
      </xdr:nvCxnSpPr>
      <xdr:spPr>
        <a:xfrm flipV="1">
          <a:off x="13703300" y="16714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19050</xdr:rowOff>
    </xdr:from>
    <xdr:to xmlns:xdr="http://schemas.openxmlformats.org/drawingml/2006/spreadsheetDrawing">
      <xdr:col>76</xdr:col>
      <xdr:colOff>165100</xdr:colOff>
      <xdr:row>97</xdr:row>
      <xdr:rowOff>120650</xdr:rowOff>
    </xdr:to>
    <xdr:sp macro="" textlink="">
      <xdr:nvSpPr>
        <xdr:cNvPr id="696" name="フローチャート: 判断 695"/>
        <xdr:cNvSpPr/>
      </xdr:nvSpPr>
      <xdr:spPr>
        <a:xfrm>
          <a:off x="1454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137160</xdr:rowOff>
    </xdr:from>
    <xdr:ext cx="533400" cy="259080"/>
    <xdr:sp macro="" textlink="">
      <xdr:nvSpPr>
        <xdr:cNvPr id="697" name="テキスト ボックス 696"/>
        <xdr:cNvSpPr txBox="1"/>
      </xdr:nvSpPr>
      <xdr:spPr>
        <a:xfrm>
          <a:off x="14324965" y="16424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113030</xdr:rowOff>
    </xdr:from>
    <xdr:to xmlns:xdr="http://schemas.openxmlformats.org/drawingml/2006/spreadsheetDrawing">
      <xdr:col>71</xdr:col>
      <xdr:colOff>177800</xdr:colOff>
      <xdr:row>98</xdr:row>
      <xdr:rowOff>107950</xdr:rowOff>
    </xdr:to>
    <xdr:cxnSp macro="">
      <xdr:nvCxnSpPr>
        <xdr:cNvPr id="698" name="直線コネクタ 697"/>
        <xdr:cNvCxnSpPr/>
      </xdr:nvCxnSpPr>
      <xdr:spPr>
        <a:xfrm flipV="1">
          <a:off x="12814300" y="1674368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115570</xdr:rowOff>
    </xdr:from>
    <xdr:to xmlns:xdr="http://schemas.openxmlformats.org/drawingml/2006/spreadsheetDrawing">
      <xdr:col>72</xdr:col>
      <xdr:colOff>38100</xdr:colOff>
      <xdr:row>98</xdr:row>
      <xdr:rowOff>45720</xdr:rowOff>
    </xdr:to>
    <xdr:sp macro="" textlink="">
      <xdr:nvSpPr>
        <xdr:cNvPr id="699" name="フローチャート: 判断 698"/>
        <xdr:cNvSpPr/>
      </xdr:nvSpPr>
      <xdr:spPr>
        <a:xfrm>
          <a:off x="13652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36830</xdr:rowOff>
    </xdr:from>
    <xdr:ext cx="533400" cy="259080"/>
    <xdr:sp macro="" textlink="">
      <xdr:nvSpPr>
        <xdr:cNvPr id="700" name="テキスト ボックス 699"/>
        <xdr:cNvSpPr txBox="1"/>
      </xdr:nvSpPr>
      <xdr:spPr>
        <a:xfrm>
          <a:off x="13435965" y="16838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127635</xdr:rowOff>
    </xdr:from>
    <xdr:to xmlns:xdr="http://schemas.openxmlformats.org/drawingml/2006/spreadsheetDrawing">
      <xdr:col>67</xdr:col>
      <xdr:colOff>101600</xdr:colOff>
      <xdr:row>98</xdr:row>
      <xdr:rowOff>57785</xdr:rowOff>
    </xdr:to>
    <xdr:sp macro="" textlink="">
      <xdr:nvSpPr>
        <xdr:cNvPr id="701" name="フローチャート: 判断 700"/>
        <xdr:cNvSpPr/>
      </xdr:nvSpPr>
      <xdr:spPr>
        <a:xfrm>
          <a:off x="12763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74930</xdr:rowOff>
    </xdr:from>
    <xdr:ext cx="533400" cy="257810"/>
    <xdr:sp macro="" textlink="">
      <xdr:nvSpPr>
        <xdr:cNvPr id="702" name="テキスト ボックス 701"/>
        <xdr:cNvSpPr txBox="1"/>
      </xdr:nvSpPr>
      <xdr:spPr>
        <a:xfrm>
          <a:off x="12546965" y="16534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3175</xdr:rowOff>
    </xdr:from>
    <xdr:to xmlns:xdr="http://schemas.openxmlformats.org/drawingml/2006/spreadsheetDrawing">
      <xdr:col>85</xdr:col>
      <xdr:colOff>177800</xdr:colOff>
      <xdr:row>98</xdr:row>
      <xdr:rowOff>104775</xdr:rowOff>
    </xdr:to>
    <xdr:sp macro="" textlink="">
      <xdr:nvSpPr>
        <xdr:cNvPr id="708" name="楕円 707"/>
        <xdr:cNvSpPr/>
      </xdr:nvSpPr>
      <xdr:spPr>
        <a:xfrm>
          <a:off x="16268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89535</xdr:rowOff>
    </xdr:from>
    <xdr:ext cx="469900" cy="257810"/>
    <xdr:sp macro="" textlink="">
      <xdr:nvSpPr>
        <xdr:cNvPr id="709" name="積立金該当値テキスト"/>
        <xdr:cNvSpPr txBox="1"/>
      </xdr:nvSpPr>
      <xdr:spPr>
        <a:xfrm>
          <a:off x="16370300" y="167201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52070</xdr:rowOff>
    </xdr:from>
    <xdr:to xmlns:xdr="http://schemas.openxmlformats.org/drawingml/2006/spreadsheetDrawing">
      <xdr:col>81</xdr:col>
      <xdr:colOff>101600</xdr:colOff>
      <xdr:row>97</xdr:row>
      <xdr:rowOff>153670</xdr:rowOff>
    </xdr:to>
    <xdr:sp macro="" textlink="">
      <xdr:nvSpPr>
        <xdr:cNvPr id="710" name="楕円 709"/>
        <xdr:cNvSpPr/>
      </xdr:nvSpPr>
      <xdr:spPr>
        <a:xfrm>
          <a:off x="15430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144780</xdr:rowOff>
    </xdr:from>
    <xdr:ext cx="533400" cy="257810"/>
    <xdr:sp macro="" textlink="">
      <xdr:nvSpPr>
        <xdr:cNvPr id="711" name="テキスト ボックス 710"/>
        <xdr:cNvSpPr txBox="1"/>
      </xdr:nvSpPr>
      <xdr:spPr>
        <a:xfrm>
          <a:off x="15213965" y="16775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33020</xdr:rowOff>
    </xdr:from>
    <xdr:to xmlns:xdr="http://schemas.openxmlformats.org/drawingml/2006/spreadsheetDrawing">
      <xdr:col>76</xdr:col>
      <xdr:colOff>165100</xdr:colOff>
      <xdr:row>97</xdr:row>
      <xdr:rowOff>134620</xdr:rowOff>
    </xdr:to>
    <xdr:sp macro="" textlink="">
      <xdr:nvSpPr>
        <xdr:cNvPr id="712" name="楕円 711"/>
        <xdr:cNvSpPr/>
      </xdr:nvSpPr>
      <xdr:spPr>
        <a:xfrm>
          <a:off x="145415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125730</xdr:rowOff>
    </xdr:from>
    <xdr:ext cx="533400" cy="259080"/>
    <xdr:sp macro="" textlink="">
      <xdr:nvSpPr>
        <xdr:cNvPr id="713" name="テキスト ボックス 712"/>
        <xdr:cNvSpPr txBox="1"/>
      </xdr:nvSpPr>
      <xdr:spPr>
        <a:xfrm>
          <a:off x="14324965" y="16756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62230</xdr:rowOff>
    </xdr:from>
    <xdr:to xmlns:xdr="http://schemas.openxmlformats.org/drawingml/2006/spreadsheetDrawing">
      <xdr:col>72</xdr:col>
      <xdr:colOff>38100</xdr:colOff>
      <xdr:row>97</xdr:row>
      <xdr:rowOff>163830</xdr:rowOff>
    </xdr:to>
    <xdr:sp macro="" textlink="">
      <xdr:nvSpPr>
        <xdr:cNvPr id="714" name="楕円 713"/>
        <xdr:cNvSpPr/>
      </xdr:nvSpPr>
      <xdr:spPr>
        <a:xfrm>
          <a:off x="13652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xdr:rowOff>
    </xdr:from>
    <xdr:ext cx="533400" cy="257810"/>
    <xdr:sp macro="" textlink="">
      <xdr:nvSpPr>
        <xdr:cNvPr id="715" name="テキスト ボックス 714"/>
        <xdr:cNvSpPr txBox="1"/>
      </xdr:nvSpPr>
      <xdr:spPr>
        <a:xfrm>
          <a:off x="13435965" y="16468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57150</xdr:rowOff>
    </xdr:from>
    <xdr:to xmlns:xdr="http://schemas.openxmlformats.org/drawingml/2006/spreadsheetDrawing">
      <xdr:col>67</xdr:col>
      <xdr:colOff>101600</xdr:colOff>
      <xdr:row>98</xdr:row>
      <xdr:rowOff>158750</xdr:rowOff>
    </xdr:to>
    <xdr:sp macro="" textlink="">
      <xdr:nvSpPr>
        <xdr:cNvPr id="716" name="楕円 715"/>
        <xdr:cNvSpPr/>
      </xdr:nvSpPr>
      <xdr:spPr>
        <a:xfrm>
          <a:off x="12763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149860</xdr:rowOff>
    </xdr:from>
    <xdr:ext cx="468630" cy="259080"/>
    <xdr:sp macro="" textlink="">
      <xdr:nvSpPr>
        <xdr:cNvPr id="717" name="テキスト ボックス 716"/>
        <xdr:cNvSpPr txBox="1"/>
      </xdr:nvSpPr>
      <xdr:spPr>
        <a:xfrm>
          <a:off x="12579350" y="16951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6" name="テキスト ボックス 725"/>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29" name="テキスト ボックス 728"/>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31" name="テキスト ボックス 730"/>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33" name="テキスト ボックス 732"/>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35" name="テキスト ボックス 734"/>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7" name="テキスト ボックス 736"/>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70485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5688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40"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17780</xdr:rowOff>
    </xdr:from>
    <xdr:ext cx="534670" cy="257810"/>
    <xdr:sp macro="" textlink="">
      <xdr:nvSpPr>
        <xdr:cNvPr id="742" name="投資及び出資金最大値テキスト"/>
        <xdr:cNvSpPr txBox="1"/>
      </xdr:nvSpPr>
      <xdr:spPr>
        <a:xfrm>
          <a:off x="22212300" y="53327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70485</xdr:rowOff>
    </xdr:from>
    <xdr:to xmlns:xdr="http://schemas.openxmlformats.org/drawingml/2006/spreadsheetDrawing">
      <xdr:col>116</xdr:col>
      <xdr:colOff>152400</xdr:colOff>
      <xdr:row>32</xdr:row>
      <xdr:rowOff>70485</xdr:rowOff>
    </xdr:to>
    <xdr:cxnSp macro="">
      <xdr:nvCxnSpPr>
        <xdr:cNvPr id="743" name="直線コネクタ 742"/>
        <xdr:cNvCxnSpPr/>
      </xdr:nvCxnSpPr>
      <xdr:spPr>
        <a:xfrm>
          <a:off x="22072600" y="555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41275</xdr:rowOff>
    </xdr:from>
    <xdr:to xmlns:xdr="http://schemas.openxmlformats.org/drawingml/2006/spreadsheetDrawing">
      <xdr:col>116</xdr:col>
      <xdr:colOff>63500</xdr:colOff>
      <xdr:row>38</xdr:row>
      <xdr:rowOff>109220</xdr:rowOff>
    </xdr:to>
    <xdr:cxnSp macro="">
      <xdr:nvCxnSpPr>
        <xdr:cNvPr id="744" name="直線コネクタ 743"/>
        <xdr:cNvCxnSpPr/>
      </xdr:nvCxnSpPr>
      <xdr:spPr>
        <a:xfrm flipV="1">
          <a:off x="21323300" y="655637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121920</xdr:rowOff>
    </xdr:from>
    <xdr:ext cx="469900" cy="257810"/>
    <xdr:sp macro="" textlink="">
      <xdr:nvSpPr>
        <xdr:cNvPr id="745" name="投資及び出資金平均値テキスト"/>
        <xdr:cNvSpPr txBox="1"/>
      </xdr:nvSpPr>
      <xdr:spPr>
        <a:xfrm>
          <a:off x="22212300" y="62941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99060</xdr:rowOff>
    </xdr:from>
    <xdr:to xmlns:xdr="http://schemas.openxmlformats.org/drawingml/2006/spreadsheetDrawing">
      <xdr:col>116</xdr:col>
      <xdr:colOff>114300</xdr:colOff>
      <xdr:row>38</xdr:row>
      <xdr:rowOff>29210</xdr:rowOff>
    </xdr:to>
    <xdr:sp macro="" textlink="">
      <xdr:nvSpPr>
        <xdr:cNvPr id="746" name="フローチャート: 判断 745"/>
        <xdr:cNvSpPr/>
      </xdr:nvSpPr>
      <xdr:spPr>
        <a:xfrm>
          <a:off x="221107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109220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flipV="1">
          <a:off x="20434300" y="662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100965</xdr:rowOff>
    </xdr:from>
    <xdr:to xmlns:xdr="http://schemas.openxmlformats.org/drawingml/2006/spreadsheetDrawing">
      <xdr:col>112</xdr:col>
      <xdr:colOff>38100</xdr:colOff>
      <xdr:row>38</xdr:row>
      <xdr:rowOff>31115</xdr:rowOff>
    </xdr:to>
    <xdr:sp macro="" textlink="">
      <xdr:nvSpPr>
        <xdr:cNvPr id="748" name="フローチャート: 判断 747"/>
        <xdr:cNvSpPr/>
      </xdr:nvSpPr>
      <xdr:spPr>
        <a:xfrm>
          <a:off x="21272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47625</xdr:rowOff>
    </xdr:from>
    <xdr:ext cx="468630" cy="259080"/>
    <xdr:sp macro="" textlink="">
      <xdr:nvSpPr>
        <xdr:cNvPr id="749" name="テキスト ボックス 748"/>
        <xdr:cNvSpPr txBox="1"/>
      </xdr:nvSpPr>
      <xdr:spPr>
        <a:xfrm>
          <a:off x="21088350" y="6219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97790</xdr:rowOff>
    </xdr:from>
    <xdr:to xmlns:xdr="http://schemas.openxmlformats.org/drawingml/2006/spreadsheetDrawing">
      <xdr:col>107</xdr:col>
      <xdr:colOff>101600</xdr:colOff>
      <xdr:row>38</xdr:row>
      <xdr:rowOff>27305</xdr:rowOff>
    </xdr:to>
    <xdr:sp macro="" textlink="">
      <xdr:nvSpPr>
        <xdr:cNvPr id="751" name="フローチャート: 判断 750"/>
        <xdr:cNvSpPr/>
      </xdr:nvSpPr>
      <xdr:spPr>
        <a:xfrm>
          <a:off x="20383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43815</xdr:rowOff>
    </xdr:from>
    <xdr:ext cx="468630" cy="257810"/>
    <xdr:sp macro="" textlink="">
      <xdr:nvSpPr>
        <xdr:cNvPr id="752" name="テキスト ボックス 751"/>
        <xdr:cNvSpPr txBox="1"/>
      </xdr:nvSpPr>
      <xdr:spPr>
        <a:xfrm>
          <a:off x="20199350" y="62160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76835</xdr:rowOff>
    </xdr:from>
    <xdr:to xmlns:xdr="http://schemas.openxmlformats.org/drawingml/2006/spreadsheetDrawing">
      <xdr:col>102</xdr:col>
      <xdr:colOff>165100</xdr:colOff>
      <xdr:row>38</xdr:row>
      <xdr:rowOff>6985</xdr:rowOff>
    </xdr:to>
    <xdr:sp macro="" textlink="">
      <xdr:nvSpPr>
        <xdr:cNvPr id="754" name="フローチャート: 判断 753"/>
        <xdr:cNvSpPr/>
      </xdr:nvSpPr>
      <xdr:spPr>
        <a:xfrm>
          <a:off x="19494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23495</xdr:rowOff>
    </xdr:from>
    <xdr:ext cx="468630" cy="259080"/>
    <xdr:sp macro="" textlink="">
      <xdr:nvSpPr>
        <xdr:cNvPr id="755" name="テキスト ボックス 754"/>
        <xdr:cNvSpPr txBox="1"/>
      </xdr:nvSpPr>
      <xdr:spPr>
        <a:xfrm>
          <a:off x="19310350" y="6195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151765</xdr:rowOff>
    </xdr:from>
    <xdr:to xmlns:xdr="http://schemas.openxmlformats.org/drawingml/2006/spreadsheetDrawing">
      <xdr:col>98</xdr:col>
      <xdr:colOff>38100</xdr:colOff>
      <xdr:row>38</xdr:row>
      <xdr:rowOff>81915</xdr:rowOff>
    </xdr:to>
    <xdr:sp macro="" textlink="">
      <xdr:nvSpPr>
        <xdr:cNvPr id="756" name="フローチャート: 判断 755"/>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98425</xdr:rowOff>
    </xdr:from>
    <xdr:ext cx="468630" cy="257810"/>
    <xdr:sp macro="" textlink="">
      <xdr:nvSpPr>
        <xdr:cNvPr id="757" name="テキスト ボックス 756"/>
        <xdr:cNvSpPr txBox="1"/>
      </xdr:nvSpPr>
      <xdr:spPr>
        <a:xfrm>
          <a:off x="18421350" y="62706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161925</xdr:rowOff>
    </xdr:from>
    <xdr:to xmlns:xdr="http://schemas.openxmlformats.org/drawingml/2006/spreadsheetDrawing">
      <xdr:col>116</xdr:col>
      <xdr:colOff>114300</xdr:colOff>
      <xdr:row>38</xdr:row>
      <xdr:rowOff>92075</xdr:rowOff>
    </xdr:to>
    <xdr:sp macro="" textlink="">
      <xdr:nvSpPr>
        <xdr:cNvPr id="763" name="楕円 762"/>
        <xdr:cNvSpPr/>
      </xdr:nvSpPr>
      <xdr:spPr>
        <a:xfrm>
          <a:off x="221107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77470</xdr:rowOff>
    </xdr:from>
    <xdr:ext cx="469900" cy="257810"/>
    <xdr:sp macro="" textlink="">
      <xdr:nvSpPr>
        <xdr:cNvPr id="764" name="投資及び出資金該当値テキスト"/>
        <xdr:cNvSpPr txBox="1"/>
      </xdr:nvSpPr>
      <xdr:spPr>
        <a:xfrm>
          <a:off x="22212300" y="64211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57785</xdr:rowOff>
    </xdr:from>
    <xdr:to xmlns:xdr="http://schemas.openxmlformats.org/drawingml/2006/spreadsheetDrawing">
      <xdr:col>112</xdr:col>
      <xdr:colOff>38100</xdr:colOff>
      <xdr:row>38</xdr:row>
      <xdr:rowOff>159385</xdr:rowOff>
    </xdr:to>
    <xdr:sp macro="" textlink="">
      <xdr:nvSpPr>
        <xdr:cNvPr id="765" name="楕円 764"/>
        <xdr:cNvSpPr/>
      </xdr:nvSpPr>
      <xdr:spPr>
        <a:xfrm>
          <a:off x="21272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150495</xdr:rowOff>
    </xdr:from>
    <xdr:ext cx="378460" cy="259080"/>
    <xdr:sp macro="" textlink="">
      <xdr:nvSpPr>
        <xdr:cNvPr id="766" name="テキスト ボックス 765"/>
        <xdr:cNvSpPr txBox="1"/>
      </xdr:nvSpPr>
      <xdr:spPr>
        <a:xfrm>
          <a:off x="21134070" y="6665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68" name="テキスト ボックス 767"/>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70" name="テキスト ボックス 769"/>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72" name="テキスト ボックス 771"/>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1" name="テキスト ボックス 780"/>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84" name="テキスト ボックス 783"/>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88" name="テキスト ボックス 787"/>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794" name="テキスト ボックス 793"/>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134620</xdr:rowOff>
    </xdr:from>
    <xdr:to xmlns:xdr="http://schemas.openxmlformats.org/drawingml/2006/spreadsheetDrawing">
      <xdr:col>116</xdr:col>
      <xdr:colOff>62865</xdr:colOff>
      <xdr:row>59</xdr:row>
      <xdr:rowOff>44450</xdr:rowOff>
    </xdr:to>
    <xdr:cxnSp macro="">
      <xdr:nvCxnSpPr>
        <xdr:cNvPr id="796" name="直線コネクタ 795"/>
        <xdr:cNvCxnSpPr/>
      </xdr:nvCxnSpPr>
      <xdr:spPr>
        <a:xfrm flipV="1">
          <a:off x="22159595" y="8878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81280</xdr:rowOff>
    </xdr:from>
    <xdr:ext cx="534670" cy="259080"/>
    <xdr:sp macro="" textlink="">
      <xdr:nvSpPr>
        <xdr:cNvPr id="799" name="貸付金最大値テキスト"/>
        <xdr:cNvSpPr txBox="1"/>
      </xdr:nvSpPr>
      <xdr:spPr>
        <a:xfrm>
          <a:off x="22212300" y="865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134620</xdr:rowOff>
    </xdr:from>
    <xdr:to xmlns:xdr="http://schemas.openxmlformats.org/drawingml/2006/spreadsheetDrawing">
      <xdr:col>116</xdr:col>
      <xdr:colOff>152400</xdr:colOff>
      <xdr:row>51</xdr:row>
      <xdr:rowOff>134620</xdr:rowOff>
    </xdr:to>
    <xdr:cxnSp macro="">
      <xdr:nvCxnSpPr>
        <xdr:cNvPr id="800" name="直線コネクタ 799"/>
        <xdr:cNvCxnSpPr/>
      </xdr:nvCxnSpPr>
      <xdr:spPr>
        <a:xfrm>
          <a:off x="22072600" y="887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36195</xdr:rowOff>
    </xdr:from>
    <xdr:to xmlns:xdr="http://schemas.openxmlformats.org/drawingml/2006/spreadsheetDrawing">
      <xdr:col>116</xdr:col>
      <xdr:colOff>63500</xdr:colOff>
      <xdr:row>59</xdr:row>
      <xdr:rowOff>36830</xdr:rowOff>
    </xdr:to>
    <xdr:cxnSp macro="">
      <xdr:nvCxnSpPr>
        <xdr:cNvPr id="801" name="直線コネクタ 800"/>
        <xdr:cNvCxnSpPr/>
      </xdr:nvCxnSpPr>
      <xdr:spPr>
        <a:xfrm flipV="1">
          <a:off x="21323300" y="101517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17780</xdr:rowOff>
    </xdr:from>
    <xdr:ext cx="469900" cy="257810"/>
    <xdr:sp macro="" textlink="">
      <xdr:nvSpPr>
        <xdr:cNvPr id="802" name="貸付金平均値テキスト"/>
        <xdr:cNvSpPr txBox="1"/>
      </xdr:nvSpPr>
      <xdr:spPr>
        <a:xfrm>
          <a:off x="22212300" y="97904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95250</xdr:rowOff>
    </xdr:to>
    <xdr:sp macro="" textlink="">
      <xdr:nvSpPr>
        <xdr:cNvPr id="803" name="フローチャート: 判断 802"/>
        <xdr:cNvSpPr/>
      </xdr:nvSpPr>
      <xdr:spPr>
        <a:xfrm>
          <a:off x="22110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36830</xdr:rowOff>
    </xdr:from>
    <xdr:to xmlns:xdr="http://schemas.openxmlformats.org/drawingml/2006/spreadsheetDrawing">
      <xdr:col>111</xdr:col>
      <xdr:colOff>177800</xdr:colOff>
      <xdr:row>59</xdr:row>
      <xdr:rowOff>38735</xdr:rowOff>
    </xdr:to>
    <xdr:cxnSp macro="">
      <xdr:nvCxnSpPr>
        <xdr:cNvPr id="804" name="直線コネクタ 803"/>
        <xdr:cNvCxnSpPr/>
      </xdr:nvCxnSpPr>
      <xdr:spPr>
        <a:xfrm flipV="1">
          <a:off x="20434300" y="101523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167640</xdr:rowOff>
    </xdr:from>
    <xdr:to xmlns:xdr="http://schemas.openxmlformats.org/drawingml/2006/spreadsheetDrawing">
      <xdr:col>112</xdr:col>
      <xdr:colOff>38100</xdr:colOff>
      <xdr:row>58</xdr:row>
      <xdr:rowOff>97790</xdr:rowOff>
    </xdr:to>
    <xdr:sp macro="" textlink="">
      <xdr:nvSpPr>
        <xdr:cNvPr id="805" name="フローチャート: 判断 804"/>
        <xdr:cNvSpPr/>
      </xdr:nvSpPr>
      <xdr:spPr>
        <a:xfrm>
          <a:off x="212725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114300</xdr:rowOff>
    </xdr:from>
    <xdr:ext cx="468630" cy="259080"/>
    <xdr:sp macro="" textlink="">
      <xdr:nvSpPr>
        <xdr:cNvPr id="806" name="テキスト ボックス 805"/>
        <xdr:cNvSpPr txBox="1"/>
      </xdr:nvSpPr>
      <xdr:spPr>
        <a:xfrm>
          <a:off x="21088350" y="9715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73660</xdr:rowOff>
    </xdr:from>
    <xdr:to xmlns:xdr="http://schemas.openxmlformats.org/drawingml/2006/spreadsheetDrawing">
      <xdr:col>107</xdr:col>
      <xdr:colOff>50800</xdr:colOff>
      <xdr:row>59</xdr:row>
      <xdr:rowOff>38735</xdr:rowOff>
    </xdr:to>
    <xdr:cxnSp macro="">
      <xdr:nvCxnSpPr>
        <xdr:cNvPr id="807" name="直線コネクタ 806"/>
        <xdr:cNvCxnSpPr/>
      </xdr:nvCxnSpPr>
      <xdr:spPr>
        <a:xfrm>
          <a:off x="19545300" y="984631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165100</xdr:rowOff>
    </xdr:from>
    <xdr:to xmlns:xdr="http://schemas.openxmlformats.org/drawingml/2006/spreadsheetDrawing">
      <xdr:col>107</xdr:col>
      <xdr:colOff>101600</xdr:colOff>
      <xdr:row>58</xdr:row>
      <xdr:rowOff>95250</xdr:rowOff>
    </xdr:to>
    <xdr:sp macro="" textlink="">
      <xdr:nvSpPr>
        <xdr:cNvPr id="808" name="フローチャート: 判断 807"/>
        <xdr:cNvSpPr/>
      </xdr:nvSpPr>
      <xdr:spPr>
        <a:xfrm>
          <a:off x="20383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111760</xdr:rowOff>
    </xdr:from>
    <xdr:ext cx="468630" cy="257810"/>
    <xdr:sp macro="" textlink="">
      <xdr:nvSpPr>
        <xdr:cNvPr id="809" name="テキスト ボックス 808"/>
        <xdr:cNvSpPr txBox="1"/>
      </xdr:nvSpPr>
      <xdr:spPr>
        <a:xfrm>
          <a:off x="20199350" y="97129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73660</xdr:rowOff>
    </xdr:from>
    <xdr:to xmlns:xdr="http://schemas.openxmlformats.org/drawingml/2006/spreadsheetDrawing">
      <xdr:col>102</xdr:col>
      <xdr:colOff>114300</xdr:colOff>
      <xdr:row>57</xdr:row>
      <xdr:rowOff>77470</xdr:rowOff>
    </xdr:to>
    <xdr:cxnSp macro="">
      <xdr:nvCxnSpPr>
        <xdr:cNvPr id="810" name="直線コネクタ 809"/>
        <xdr:cNvCxnSpPr/>
      </xdr:nvCxnSpPr>
      <xdr:spPr>
        <a:xfrm flipV="1">
          <a:off x="18656300" y="98463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125095</xdr:rowOff>
    </xdr:from>
    <xdr:to xmlns:xdr="http://schemas.openxmlformats.org/drawingml/2006/spreadsheetDrawing">
      <xdr:col>102</xdr:col>
      <xdr:colOff>165100</xdr:colOff>
      <xdr:row>58</xdr:row>
      <xdr:rowOff>55245</xdr:rowOff>
    </xdr:to>
    <xdr:sp macro="" textlink="">
      <xdr:nvSpPr>
        <xdr:cNvPr id="811" name="フローチャート: 判断 810"/>
        <xdr:cNvSpPr/>
      </xdr:nvSpPr>
      <xdr:spPr>
        <a:xfrm>
          <a:off x="19494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46355</xdr:rowOff>
    </xdr:from>
    <xdr:ext cx="468630" cy="259080"/>
    <xdr:sp macro="" textlink="">
      <xdr:nvSpPr>
        <xdr:cNvPr id="812" name="テキスト ボックス 811"/>
        <xdr:cNvSpPr txBox="1"/>
      </xdr:nvSpPr>
      <xdr:spPr>
        <a:xfrm>
          <a:off x="19310350" y="9990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133985</xdr:rowOff>
    </xdr:from>
    <xdr:to xmlns:xdr="http://schemas.openxmlformats.org/drawingml/2006/spreadsheetDrawing">
      <xdr:col>98</xdr:col>
      <xdr:colOff>38100</xdr:colOff>
      <xdr:row>58</xdr:row>
      <xdr:rowOff>64135</xdr:rowOff>
    </xdr:to>
    <xdr:sp macro="" textlink="">
      <xdr:nvSpPr>
        <xdr:cNvPr id="813" name="フローチャート: 判断 812"/>
        <xdr:cNvSpPr/>
      </xdr:nvSpPr>
      <xdr:spPr>
        <a:xfrm>
          <a:off x="18605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55245</xdr:rowOff>
    </xdr:from>
    <xdr:ext cx="468630" cy="257810"/>
    <xdr:sp macro="" textlink="">
      <xdr:nvSpPr>
        <xdr:cNvPr id="814" name="テキスト ボックス 813"/>
        <xdr:cNvSpPr txBox="1"/>
      </xdr:nvSpPr>
      <xdr:spPr>
        <a:xfrm>
          <a:off x="18421350" y="99993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156845</xdr:rowOff>
    </xdr:from>
    <xdr:to xmlns:xdr="http://schemas.openxmlformats.org/drawingml/2006/spreadsheetDrawing">
      <xdr:col>116</xdr:col>
      <xdr:colOff>114300</xdr:colOff>
      <xdr:row>59</xdr:row>
      <xdr:rowOff>86995</xdr:rowOff>
    </xdr:to>
    <xdr:sp macro="" textlink="">
      <xdr:nvSpPr>
        <xdr:cNvPr id="820" name="楕円 819"/>
        <xdr:cNvSpPr/>
      </xdr:nvSpPr>
      <xdr:spPr>
        <a:xfrm>
          <a:off x="22110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71755</xdr:rowOff>
    </xdr:from>
    <xdr:ext cx="378460" cy="259080"/>
    <xdr:sp macro="" textlink="">
      <xdr:nvSpPr>
        <xdr:cNvPr id="821" name="貸付金該当値テキスト"/>
        <xdr:cNvSpPr txBox="1"/>
      </xdr:nvSpPr>
      <xdr:spPr>
        <a:xfrm>
          <a:off x="22212300" y="10015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157480</xdr:rowOff>
    </xdr:from>
    <xdr:to xmlns:xdr="http://schemas.openxmlformats.org/drawingml/2006/spreadsheetDrawing">
      <xdr:col>112</xdr:col>
      <xdr:colOff>38100</xdr:colOff>
      <xdr:row>59</xdr:row>
      <xdr:rowOff>87630</xdr:rowOff>
    </xdr:to>
    <xdr:sp macro="" textlink="">
      <xdr:nvSpPr>
        <xdr:cNvPr id="822" name="楕円 821"/>
        <xdr:cNvSpPr/>
      </xdr:nvSpPr>
      <xdr:spPr>
        <a:xfrm>
          <a:off x="21272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78740</xdr:rowOff>
    </xdr:from>
    <xdr:ext cx="378460" cy="259080"/>
    <xdr:sp macro="" textlink="">
      <xdr:nvSpPr>
        <xdr:cNvPr id="823" name="テキスト ボックス 822"/>
        <xdr:cNvSpPr txBox="1"/>
      </xdr:nvSpPr>
      <xdr:spPr>
        <a:xfrm>
          <a:off x="21134070" y="10194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159385</xdr:rowOff>
    </xdr:from>
    <xdr:to xmlns:xdr="http://schemas.openxmlformats.org/drawingml/2006/spreadsheetDrawing">
      <xdr:col>107</xdr:col>
      <xdr:colOff>101600</xdr:colOff>
      <xdr:row>59</xdr:row>
      <xdr:rowOff>89535</xdr:rowOff>
    </xdr:to>
    <xdr:sp macro="" textlink="">
      <xdr:nvSpPr>
        <xdr:cNvPr id="824" name="楕円 823"/>
        <xdr:cNvSpPr/>
      </xdr:nvSpPr>
      <xdr:spPr>
        <a:xfrm>
          <a:off x="20383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80645</xdr:rowOff>
    </xdr:from>
    <xdr:ext cx="378460" cy="259080"/>
    <xdr:sp macro="" textlink="">
      <xdr:nvSpPr>
        <xdr:cNvPr id="825" name="テキスト ボックス 824"/>
        <xdr:cNvSpPr txBox="1"/>
      </xdr:nvSpPr>
      <xdr:spPr>
        <a:xfrm>
          <a:off x="20245070" y="1019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22860</xdr:rowOff>
    </xdr:from>
    <xdr:to xmlns:xdr="http://schemas.openxmlformats.org/drawingml/2006/spreadsheetDrawing">
      <xdr:col>102</xdr:col>
      <xdr:colOff>165100</xdr:colOff>
      <xdr:row>57</xdr:row>
      <xdr:rowOff>124460</xdr:rowOff>
    </xdr:to>
    <xdr:sp macro="" textlink="">
      <xdr:nvSpPr>
        <xdr:cNvPr id="826" name="楕円 825"/>
        <xdr:cNvSpPr/>
      </xdr:nvSpPr>
      <xdr:spPr>
        <a:xfrm>
          <a:off x="19494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140970</xdr:rowOff>
    </xdr:from>
    <xdr:ext cx="468630" cy="259080"/>
    <xdr:sp macro="" textlink="">
      <xdr:nvSpPr>
        <xdr:cNvPr id="827" name="テキスト ボックス 826"/>
        <xdr:cNvSpPr txBox="1"/>
      </xdr:nvSpPr>
      <xdr:spPr>
        <a:xfrm>
          <a:off x="19310350" y="9570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26670</xdr:rowOff>
    </xdr:from>
    <xdr:to xmlns:xdr="http://schemas.openxmlformats.org/drawingml/2006/spreadsheetDrawing">
      <xdr:col>98</xdr:col>
      <xdr:colOff>38100</xdr:colOff>
      <xdr:row>57</xdr:row>
      <xdr:rowOff>128270</xdr:rowOff>
    </xdr:to>
    <xdr:sp macro="" textlink="">
      <xdr:nvSpPr>
        <xdr:cNvPr id="828" name="楕円 827"/>
        <xdr:cNvSpPr/>
      </xdr:nvSpPr>
      <xdr:spPr>
        <a:xfrm>
          <a:off x="18605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144780</xdr:rowOff>
    </xdr:from>
    <xdr:ext cx="468630" cy="257810"/>
    <xdr:sp macro="" textlink="">
      <xdr:nvSpPr>
        <xdr:cNvPr id="829" name="テキスト ボックス 828"/>
        <xdr:cNvSpPr txBox="1"/>
      </xdr:nvSpPr>
      <xdr:spPr>
        <a:xfrm>
          <a:off x="18421350" y="95745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38" name="テキスト ボックス 837"/>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40" name="テキスト ボックス 839"/>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1" name="直線コネクタ 840"/>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7810"/>
    <xdr:sp macro="" textlink="">
      <xdr:nvSpPr>
        <xdr:cNvPr id="842" name="テキスト ボックス 841"/>
        <xdr:cNvSpPr txBox="1"/>
      </xdr:nvSpPr>
      <xdr:spPr>
        <a:xfrm>
          <a:off x="17756505" y="13370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3" name="直線コネクタ 842"/>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7810"/>
    <xdr:sp macro="" textlink="">
      <xdr:nvSpPr>
        <xdr:cNvPr id="844" name="テキスト ボックス 843"/>
        <xdr:cNvSpPr txBox="1"/>
      </xdr:nvSpPr>
      <xdr:spPr>
        <a:xfrm>
          <a:off x="17756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5" name="直線コネクタ 844"/>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7810"/>
    <xdr:sp macro="" textlink="">
      <xdr:nvSpPr>
        <xdr:cNvPr id="846" name="テキスト ボックス 845"/>
        <xdr:cNvSpPr txBox="1"/>
      </xdr:nvSpPr>
      <xdr:spPr>
        <a:xfrm>
          <a:off x="17756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7" name="直線コネクタ 846"/>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7810"/>
    <xdr:sp macro="" textlink="">
      <xdr:nvSpPr>
        <xdr:cNvPr id="848" name="テキスト ボックス 847"/>
        <xdr:cNvSpPr txBox="1"/>
      </xdr:nvSpPr>
      <xdr:spPr>
        <a:xfrm>
          <a:off x="17756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50" name="テキスト ボックス 849"/>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33655</xdr:rowOff>
    </xdr:from>
    <xdr:to xmlns:xdr="http://schemas.openxmlformats.org/drawingml/2006/spreadsheetDrawing">
      <xdr:col>116</xdr:col>
      <xdr:colOff>62865</xdr:colOff>
      <xdr:row>79</xdr:row>
      <xdr:rowOff>65405</xdr:rowOff>
    </xdr:to>
    <xdr:cxnSp macro="">
      <xdr:nvCxnSpPr>
        <xdr:cNvPr id="852" name="直線コネクタ 851"/>
        <xdr:cNvCxnSpPr/>
      </xdr:nvCxnSpPr>
      <xdr:spPr>
        <a:xfrm flipV="1">
          <a:off x="22159595" y="12035155"/>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534670" cy="259080"/>
    <xdr:sp macro="" textlink="">
      <xdr:nvSpPr>
        <xdr:cNvPr id="853" name="繰出金最小値テキスト"/>
        <xdr:cNvSpPr txBox="1"/>
      </xdr:nvSpPr>
      <xdr:spPr>
        <a:xfrm>
          <a:off x="222123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54" name="直線コネクタ 853"/>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34670" cy="259080"/>
    <xdr:sp macro="" textlink="">
      <xdr:nvSpPr>
        <xdr:cNvPr id="855" name="繰出金最大値テキスト"/>
        <xdr:cNvSpPr txBox="1"/>
      </xdr:nvSpPr>
      <xdr:spPr>
        <a:xfrm>
          <a:off x="22212300" y="1181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33655</xdr:rowOff>
    </xdr:from>
    <xdr:to xmlns:xdr="http://schemas.openxmlformats.org/drawingml/2006/spreadsheetDrawing">
      <xdr:col>116</xdr:col>
      <xdr:colOff>152400</xdr:colOff>
      <xdr:row>70</xdr:row>
      <xdr:rowOff>33655</xdr:rowOff>
    </xdr:to>
    <xdr:cxnSp macro="">
      <xdr:nvCxnSpPr>
        <xdr:cNvPr id="856" name="直線コネクタ 855"/>
        <xdr:cNvCxnSpPr/>
      </xdr:nvCxnSpPr>
      <xdr:spPr>
        <a:xfrm>
          <a:off x="22072600" y="1203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141605</xdr:rowOff>
    </xdr:from>
    <xdr:to xmlns:xdr="http://schemas.openxmlformats.org/drawingml/2006/spreadsheetDrawing">
      <xdr:col>116</xdr:col>
      <xdr:colOff>63500</xdr:colOff>
      <xdr:row>75</xdr:row>
      <xdr:rowOff>8255</xdr:rowOff>
    </xdr:to>
    <xdr:cxnSp macro="">
      <xdr:nvCxnSpPr>
        <xdr:cNvPr id="857" name="直線コネクタ 856"/>
        <xdr:cNvCxnSpPr/>
      </xdr:nvCxnSpPr>
      <xdr:spPr>
        <a:xfrm flipV="1">
          <a:off x="21323300" y="1282890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169545</xdr:rowOff>
    </xdr:from>
    <xdr:ext cx="534670" cy="257810"/>
    <xdr:sp macro="" textlink="">
      <xdr:nvSpPr>
        <xdr:cNvPr id="858" name="繰出金平均値テキスト"/>
        <xdr:cNvSpPr txBox="1"/>
      </xdr:nvSpPr>
      <xdr:spPr>
        <a:xfrm>
          <a:off x="22212300" y="130282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19685</xdr:rowOff>
    </xdr:from>
    <xdr:to xmlns:xdr="http://schemas.openxmlformats.org/drawingml/2006/spreadsheetDrawing">
      <xdr:col>116</xdr:col>
      <xdr:colOff>114300</xdr:colOff>
      <xdr:row>76</xdr:row>
      <xdr:rowOff>121285</xdr:rowOff>
    </xdr:to>
    <xdr:sp macro="" textlink="">
      <xdr:nvSpPr>
        <xdr:cNvPr id="859" name="フローチャート: 判断 858"/>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8255</xdr:rowOff>
    </xdr:from>
    <xdr:to xmlns:xdr="http://schemas.openxmlformats.org/drawingml/2006/spreadsheetDrawing">
      <xdr:col>111</xdr:col>
      <xdr:colOff>177800</xdr:colOff>
      <xdr:row>75</xdr:row>
      <xdr:rowOff>22860</xdr:rowOff>
    </xdr:to>
    <xdr:cxnSp macro="">
      <xdr:nvCxnSpPr>
        <xdr:cNvPr id="860" name="直線コネクタ 859"/>
        <xdr:cNvCxnSpPr/>
      </xdr:nvCxnSpPr>
      <xdr:spPr>
        <a:xfrm flipV="1">
          <a:off x="20434300" y="128670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152400</xdr:rowOff>
    </xdr:to>
    <xdr:sp macro="" textlink="">
      <xdr:nvSpPr>
        <xdr:cNvPr id="861" name="フローチャート: 判断 860"/>
        <xdr:cNvSpPr/>
      </xdr:nvSpPr>
      <xdr:spPr>
        <a:xfrm>
          <a:off x="21272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143510</xdr:rowOff>
    </xdr:from>
    <xdr:ext cx="533400" cy="257810"/>
    <xdr:sp macro="" textlink="">
      <xdr:nvSpPr>
        <xdr:cNvPr id="862" name="テキスト ボックス 861"/>
        <xdr:cNvSpPr txBox="1"/>
      </xdr:nvSpPr>
      <xdr:spPr>
        <a:xfrm>
          <a:off x="21055965" y="13173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18415</xdr:rowOff>
    </xdr:from>
    <xdr:to xmlns:xdr="http://schemas.openxmlformats.org/drawingml/2006/spreadsheetDrawing">
      <xdr:col>107</xdr:col>
      <xdr:colOff>50800</xdr:colOff>
      <xdr:row>75</xdr:row>
      <xdr:rowOff>22860</xdr:rowOff>
    </xdr:to>
    <xdr:cxnSp macro="">
      <xdr:nvCxnSpPr>
        <xdr:cNvPr id="863" name="直線コネクタ 862"/>
        <xdr:cNvCxnSpPr/>
      </xdr:nvCxnSpPr>
      <xdr:spPr>
        <a:xfrm>
          <a:off x="19545300" y="12877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62230</xdr:rowOff>
    </xdr:from>
    <xdr:to xmlns:xdr="http://schemas.openxmlformats.org/drawingml/2006/spreadsheetDrawing">
      <xdr:col>107</xdr:col>
      <xdr:colOff>101600</xdr:colOff>
      <xdr:row>76</xdr:row>
      <xdr:rowOff>163830</xdr:rowOff>
    </xdr:to>
    <xdr:sp macro="" textlink="">
      <xdr:nvSpPr>
        <xdr:cNvPr id="864" name="フローチャート: 判断 863"/>
        <xdr:cNvSpPr/>
      </xdr:nvSpPr>
      <xdr:spPr>
        <a:xfrm>
          <a:off x="20383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154940</xdr:rowOff>
    </xdr:from>
    <xdr:ext cx="533400" cy="257810"/>
    <xdr:sp macro="" textlink="">
      <xdr:nvSpPr>
        <xdr:cNvPr id="865" name="テキスト ボックス 864"/>
        <xdr:cNvSpPr txBox="1"/>
      </xdr:nvSpPr>
      <xdr:spPr>
        <a:xfrm>
          <a:off x="20166965" y="13185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82550</xdr:rowOff>
    </xdr:from>
    <xdr:to xmlns:xdr="http://schemas.openxmlformats.org/drawingml/2006/spreadsheetDrawing">
      <xdr:col>102</xdr:col>
      <xdr:colOff>114300</xdr:colOff>
      <xdr:row>75</xdr:row>
      <xdr:rowOff>18415</xdr:rowOff>
    </xdr:to>
    <xdr:cxnSp macro="">
      <xdr:nvCxnSpPr>
        <xdr:cNvPr id="866" name="直線コネクタ 865"/>
        <xdr:cNvCxnSpPr/>
      </xdr:nvCxnSpPr>
      <xdr:spPr>
        <a:xfrm>
          <a:off x="18656300" y="1276985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85090</xdr:rowOff>
    </xdr:from>
    <xdr:to xmlns:xdr="http://schemas.openxmlformats.org/drawingml/2006/spreadsheetDrawing">
      <xdr:col>102</xdr:col>
      <xdr:colOff>165100</xdr:colOff>
      <xdr:row>76</xdr:row>
      <xdr:rowOff>15240</xdr:rowOff>
    </xdr:to>
    <xdr:sp macro="" textlink="">
      <xdr:nvSpPr>
        <xdr:cNvPr id="867" name="フローチャート: 判断 866"/>
        <xdr:cNvSpPr/>
      </xdr:nvSpPr>
      <xdr:spPr>
        <a:xfrm>
          <a:off x="19494500" y="129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6350</xdr:rowOff>
    </xdr:from>
    <xdr:ext cx="533400" cy="257810"/>
    <xdr:sp macro="" textlink="">
      <xdr:nvSpPr>
        <xdr:cNvPr id="868" name="テキスト ボックス 867"/>
        <xdr:cNvSpPr txBox="1"/>
      </xdr:nvSpPr>
      <xdr:spPr>
        <a:xfrm>
          <a:off x="19277965" y="13036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121920</xdr:rowOff>
    </xdr:from>
    <xdr:to xmlns:xdr="http://schemas.openxmlformats.org/drawingml/2006/spreadsheetDrawing">
      <xdr:col>98</xdr:col>
      <xdr:colOff>38100</xdr:colOff>
      <xdr:row>75</xdr:row>
      <xdr:rowOff>52070</xdr:rowOff>
    </xdr:to>
    <xdr:sp macro="" textlink="">
      <xdr:nvSpPr>
        <xdr:cNvPr id="869" name="フローチャート: 判断 868"/>
        <xdr:cNvSpPr/>
      </xdr:nvSpPr>
      <xdr:spPr>
        <a:xfrm>
          <a:off x="186055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43180</xdr:rowOff>
    </xdr:from>
    <xdr:ext cx="533400" cy="257810"/>
    <xdr:sp macro="" textlink="">
      <xdr:nvSpPr>
        <xdr:cNvPr id="870" name="テキスト ボックス 869"/>
        <xdr:cNvSpPr txBox="1"/>
      </xdr:nvSpPr>
      <xdr:spPr>
        <a:xfrm>
          <a:off x="18388965" y="12901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90805</xdr:rowOff>
    </xdr:from>
    <xdr:to xmlns:xdr="http://schemas.openxmlformats.org/drawingml/2006/spreadsheetDrawing">
      <xdr:col>116</xdr:col>
      <xdr:colOff>114300</xdr:colOff>
      <xdr:row>75</xdr:row>
      <xdr:rowOff>20955</xdr:rowOff>
    </xdr:to>
    <xdr:sp macro="" textlink="">
      <xdr:nvSpPr>
        <xdr:cNvPr id="876" name="楕円 875"/>
        <xdr:cNvSpPr/>
      </xdr:nvSpPr>
      <xdr:spPr>
        <a:xfrm>
          <a:off x="221107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113665</xdr:rowOff>
    </xdr:from>
    <xdr:ext cx="534670" cy="258445"/>
    <xdr:sp macro="" textlink="">
      <xdr:nvSpPr>
        <xdr:cNvPr id="877" name="繰出金該当値テキスト"/>
        <xdr:cNvSpPr txBox="1"/>
      </xdr:nvSpPr>
      <xdr:spPr>
        <a:xfrm>
          <a:off x="22212300" y="12629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128905</xdr:rowOff>
    </xdr:from>
    <xdr:to xmlns:xdr="http://schemas.openxmlformats.org/drawingml/2006/spreadsheetDrawing">
      <xdr:col>112</xdr:col>
      <xdr:colOff>38100</xdr:colOff>
      <xdr:row>75</xdr:row>
      <xdr:rowOff>59055</xdr:rowOff>
    </xdr:to>
    <xdr:sp macro="" textlink="">
      <xdr:nvSpPr>
        <xdr:cNvPr id="878" name="楕円 877"/>
        <xdr:cNvSpPr/>
      </xdr:nvSpPr>
      <xdr:spPr>
        <a:xfrm>
          <a:off x="212725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75565</xdr:rowOff>
    </xdr:from>
    <xdr:ext cx="533400" cy="257810"/>
    <xdr:sp macro="" textlink="">
      <xdr:nvSpPr>
        <xdr:cNvPr id="879" name="テキスト ボックス 878"/>
        <xdr:cNvSpPr txBox="1"/>
      </xdr:nvSpPr>
      <xdr:spPr>
        <a:xfrm>
          <a:off x="21055965" y="12591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143510</xdr:rowOff>
    </xdr:from>
    <xdr:to xmlns:xdr="http://schemas.openxmlformats.org/drawingml/2006/spreadsheetDrawing">
      <xdr:col>107</xdr:col>
      <xdr:colOff>101600</xdr:colOff>
      <xdr:row>75</xdr:row>
      <xdr:rowOff>73660</xdr:rowOff>
    </xdr:to>
    <xdr:sp macro="" textlink="">
      <xdr:nvSpPr>
        <xdr:cNvPr id="880" name="楕円 879"/>
        <xdr:cNvSpPr/>
      </xdr:nvSpPr>
      <xdr:spPr>
        <a:xfrm>
          <a:off x="20383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90170</xdr:rowOff>
    </xdr:from>
    <xdr:ext cx="533400" cy="259080"/>
    <xdr:sp macro="" textlink="">
      <xdr:nvSpPr>
        <xdr:cNvPr id="881" name="テキスト ボックス 880"/>
        <xdr:cNvSpPr txBox="1"/>
      </xdr:nvSpPr>
      <xdr:spPr>
        <a:xfrm>
          <a:off x="20166965" y="12606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139065</xdr:rowOff>
    </xdr:from>
    <xdr:to xmlns:xdr="http://schemas.openxmlformats.org/drawingml/2006/spreadsheetDrawing">
      <xdr:col>102</xdr:col>
      <xdr:colOff>165100</xdr:colOff>
      <xdr:row>75</xdr:row>
      <xdr:rowOff>69215</xdr:rowOff>
    </xdr:to>
    <xdr:sp macro="" textlink="">
      <xdr:nvSpPr>
        <xdr:cNvPr id="882" name="楕円 881"/>
        <xdr:cNvSpPr/>
      </xdr:nvSpPr>
      <xdr:spPr>
        <a:xfrm>
          <a:off x="194945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86360</xdr:rowOff>
    </xdr:from>
    <xdr:ext cx="533400" cy="257810"/>
    <xdr:sp macro="" textlink="">
      <xdr:nvSpPr>
        <xdr:cNvPr id="883" name="テキスト ボックス 882"/>
        <xdr:cNvSpPr txBox="1"/>
      </xdr:nvSpPr>
      <xdr:spPr>
        <a:xfrm>
          <a:off x="19277965" y="12602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31750</xdr:rowOff>
    </xdr:from>
    <xdr:to xmlns:xdr="http://schemas.openxmlformats.org/drawingml/2006/spreadsheetDrawing">
      <xdr:col>98</xdr:col>
      <xdr:colOff>38100</xdr:colOff>
      <xdr:row>74</xdr:row>
      <xdr:rowOff>133350</xdr:rowOff>
    </xdr:to>
    <xdr:sp macro="" textlink="">
      <xdr:nvSpPr>
        <xdr:cNvPr id="884" name="楕円 883"/>
        <xdr:cNvSpPr/>
      </xdr:nvSpPr>
      <xdr:spPr>
        <a:xfrm>
          <a:off x="18605500" y="127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149860</xdr:rowOff>
    </xdr:from>
    <xdr:ext cx="533400" cy="259080"/>
    <xdr:sp macro="" textlink="">
      <xdr:nvSpPr>
        <xdr:cNvPr id="885" name="テキスト ボックス 884"/>
        <xdr:cNvSpPr txBox="1"/>
      </xdr:nvSpPr>
      <xdr:spPr>
        <a:xfrm>
          <a:off x="18388965" y="12494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94" name="テキスト ボックス 893"/>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97" name="テキスト ボックス 896"/>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899" name="テキスト ボックス 898"/>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1" name="テキスト ボックス 910"/>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4" name="テキスト ボックス 913"/>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17" name="テキスト ボックス 916"/>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19" name="テキスト ボックス 918"/>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28" name="テキスト ボックス 927"/>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30" name="テキスト ボックス 929"/>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32" name="テキスト ボックス 931"/>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4" name="テキスト ボックス 933"/>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歳出決算総額に対する市民1人あたりコストは、</a:t>
          </a:r>
          <a:r>
            <a:rPr kumimoji="1" lang="en-US" altLang="ja-JP" sz="1100">
              <a:solidFill>
                <a:schemeClr val="dk1"/>
              </a:solidFill>
              <a:effectLst/>
              <a:latin typeface="+mn-lt"/>
              <a:ea typeface="+mn-ea"/>
              <a:cs typeface="+mn-cs"/>
            </a:rPr>
            <a:t>539,950</a:t>
          </a:r>
          <a:r>
            <a:rPr kumimoji="1" lang="ja-JP" altLang="ja-JP" sz="1100">
              <a:solidFill>
                <a:schemeClr val="dk1"/>
              </a:solidFill>
              <a:effectLst/>
              <a:latin typeface="+mn-lt"/>
              <a:ea typeface="+mn-ea"/>
              <a:cs typeface="+mn-cs"/>
            </a:rPr>
            <a:t>円となっている。</a:t>
          </a:r>
          <a:endParaRPr lang="ja-JP" altLang="ja-JP" sz="1400">
            <a:effectLst/>
          </a:endParaRPr>
        </a:p>
        <a:p>
          <a:r>
            <a:rPr lang="ja-JP" altLang="ja-JP" sz="1100">
              <a:solidFill>
                <a:schemeClr val="dk1"/>
              </a:solidFill>
              <a:effectLst/>
              <a:latin typeface="+mn-lt"/>
              <a:ea typeface="+mn-ea"/>
              <a:cs typeface="+mn-cs"/>
            </a:rPr>
            <a:t>　主な構成項目である人件費では、令和２年度の会計年度任用職員制度の実施以降大きく増加しており、類似団体内平均値と比較しても大きく上回っている状況で推移している。本市は広大な行政面積を有し、多数点在する公共施設における行政需要に見合う人員配置を行ってきたことが一因と考えられるが、急速に進行する少子高齢化、人口減少社会における事務事業の見直し、公共施設の統廃合等、多面的に検討・実施していく必要がある。</a:t>
          </a:r>
        </a:p>
        <a:p>
          <a:r>
            <a:rPr kumimoji="1" lang="ja-JP" altLang="ja-JP" sz="1100">
              <a:solidFill>
                <a:schemeClr val="dk1"/>
              </a:solidFill>
              <a:effectLst/>
              <a:latin typeface="+mn-lt"/>
              <a:ea typeface="+mn-ea"/>
              <a:cs typeface="+mn-cs"/>
            </a:rPr>
            <a:t>　普通建設事業費については、昨年度</a:t>
          </a:r>
          <a:r>
            <a:rPr kumimoji="1" lang="ja-JP" altLang="en-US" sz="1100">
              <a:solidFill>
                <a:schemeClr val="dk1"/>
              </a:solidFill>
              <a:effectLst/>
              <a:latin typeface="+mn-lt"/>
              <a:ea typeface="+mn-ea"/>
              <a:cs typeface="+mn-cs"/>
            </a:rPr>
            <a:t>に公営住宅建設</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など大型事業があったことにより、昨年度に比べ</a:t>
          </a:r>
          <a:r>
            <a:rPr kumimoji="1" lang="ja-JP" altLang="ja-JP" sz="1100">
              <a:solidFill>
                <a:schemeClr val="dk1"/>
              </a:solidFill>
              <a:effectLst/>
              <a:latin typeface="+mn-lt"/>
              <a:ea typeface="+mn-ea"/>
              <a:cs typeface="+mn-cs"/>
            </a:rPr>
            <a:t>市民一人当たり</a:t>
          </a:r>
          <a:r>
            <a:rPr kumimoji="1" lang="en-US" altLang="ja-JP" sz="1100">
              <a:solidFill>
                <a:schemeClr val="dk1"/>
              </a:solidFill>
              <a:effectLst/>
              <a:latin typeface="+mn-lt"/>
              <a:ea typeface="+mn-ea"/>
              <a:cs typeface="+mn-cs"/>
            </a:rPr>
            <a:t>11,823</a:t>
          </a:r>
          <a:r>
            <a:rPr kumimoji="1" lang="ja-JP" altLang="en-US" sz="1100">
              <a:solidFill>
                <a:schemeClr val="dk1"/>
              </a:solidFill>
              <a:effectLst/>
              <a:latin typeface="+mn-lt"/>
              <a:ea typeface="+mn-ea"/>
              <a:cs typeface="+mn-cs"/>
            </a:rPr>
            <a:t>円減少し、</a:t>
          </a:r>
          <a:r>
            <a:rPr kumimoji="1" lang="ja-JP" altLang="ja-JP" sz="1100">
              <a:solidFill>
                <a:schemeClr val="dk1"/>
              </a:solidFill>
              <a:effectLst/>
              <a:latin typeface="+mn-lt"/>
              <a:ea typeface="+mn-ea"/>
              <a:cs typeface="+mn-cs"/>
            </a:rPr>
            <a:t>類似団体の値を</a:t>
          </a:r>
          <a:r>
            <a:rPr kumimoji="1" lang="en-US" altLang="ja-JP" sz="1100">
              <a:solidFill>
                <a:schemeClr val="dk1"/>
              </a:solidFill>
              <a:effectLst/>
              <a:latin typeface="+mn-lt"/>
              <a:ea typeface="+mn-ea"/>
              <a:cs typeface="+mn-cs"/>
            </a:rPr>
            <a:t>9,065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しかしながら、近年</a:t>
          </a:r>
          <a:r>
            <a:rPr kumimoji="1" lang="ja-JP" altLang="ja-JP" sz="1100">
              <a:solidFill>
                <a:schemeClr val="dk1"/>
              </a:solidFill>
              <a:effectLst/>
              <a:latin typeface="+mn-lt"/>
              <a:ea typeface="+mn-ea"/>
              <a:cs typeface="+mn-cs"/>
            </a:rPr>
            <a:t>公共施設の老朽化</a:t>
          </a:r>
          <a:r>
            <a:rPr kumimoji="1" lang="ja-JP" altLang="en-US" sz="1100">
              <a:solidFill>
                <a:schemeClr val="dk1"/>
              </a:solidFill>
              <a:effectLst/>
              <a:latin typeface="+mn-lt"/>
              <a:ea typeface="+mn-ea"/>
              <a:cs typeface="+mn-cs"/>
            </a:rPr>
            <a:t>が著しく、</a:t>
          </a:r>
          <a:r>
            <a:rPr kumimoji="1" lang="ja-JP" altLang="ja-JP" sz="1100">
              <a:solidFill>
                <a:schemeClr val="dk1"/>
              </a:solidFill>
              <a:effectLst/>
              <a:latin typeface="+mn-lt"/>
              <a:ea typeface="+mn-ea"/>
              <a:cs typeface="+mn-cs"/>
            </a:rPr>
            <a:t>補修や建替えに</a:t>
          </a:r>
          <a:r>
            <a:rPr kumimoji="1" lang="ja-JP" altLang="en-US" sz="1100">
              <a:solidFill>
                <a:schemeClr val="dk1"/>
              </a:solidFill>
              <a:effectLst/>
              <a:latin typeface="+mn-lt"/>
              <a:ea typeface="+mn-ea"/>
              <a:cs typeface="+mn-cs"/>
            </a:rPr>
            <a:t>伴う</a:t>
          </a:r>
          <a:r>
            <a:rPr lang="ja-JP" altLang="ja-JP" sz="1100">
              <a:solidFill>
                <a:schemeClr val="dk1"/>
              </a:solidFill>
              <a:effectLst/>
              <a:latin typeface="+mn-lt"/>
              <a:ea typeface="+mn-ea"/>
              <a:cs typeface="+mn-cs"/>
            </a:rPr>
            <a:t>多額の費用が必要となることが想定されるため、公共施設等総合管理計画や個別施設計画に基づき、十分な検討を重ねたうえで施設の集約・統廃合を進める必要がある。</a:t>
          </a:r>
          <a:endParaRPr lang="ja-JP" altLang="ja-JP" sz="1400">
            <a:effectLst/>
          </a:endParaRPr>
        </a:p>
        <a:p>
          <a:r>
            <a:rPr kumimoji="1" lang="ja-JP" altLang="ja-JP" sz="1100">
              <a:solidFill>
                <a:schemeClr val="dk1"/>
              </a:solidFill>
              <a:effectLst/>
              <a:latin typeface="+mn-lt"/>
              <a:ea typeface="+mn-ea"/>
              <a:cs typeface="+mn-cs"/>
            </a:rPr>
            <a:t>　公債費については、合併特例債の償還額増加などに伴い、昨年度に比べ市民一人当たり</a:t>
          </a:r>
          <a:r>
            <a:rPr kumimoji="1" lang="en-US" altLang="ja-JP" sz="1100">
              <a:solidFill>
                <a:schemeClr val="dk1"/>
              </a:solidFill>
              <a:effectLst/>
              <a:latin typeface="+mn-lt"/>
              <a:ea typeface="+mn-ea"/>
              <a:cs typeface="+mn-cs"/>
            </a:rPr>
            <a:t>508</a:t>
          </a:r>
          <a:r>
            <a:rPr kumimoji="1" lang="ja-JP" altLang="ja-JP" sz="1100">
              <a:solidFill>
                <a:schemeClr val="dk1"/>
              </a:solidFill>
              <a:effectLst/>
              <a:latin typeface="+mn-lt"/>
              <a:ea typeface="+mn-ea"/>
              <a:cs typeface="+mn-cs"/>
            </a:rPr>
            <a:t>円増加し類似団体の値を</a:t>
          </a:r>
          <a:r>
            <a:rPr kumimoji="1" lang="en-US" altLang="ja-JP" sz="1100">
              <a:solidFill>
                <a:schemeClr val="dk1"/>
              </a:solidFill>
              <a:effectLst/>
              <a:latin typeface="+mn-lt"/>
              <a:ea typeface="+mn-ea"/>
              <a:cs typeface="+mn-cs"/>
            </a:rPr>
            <a:t>4,879</a:t>
          </a:r>
          <a:r>
            <a:rPr kumimoji="1" lang="ja-JP" altLang="ja-JP" sz="1100">
              <a:solidFill>
                <a:schemeClr val="dk1"/>
              </a:solidFill>
              <a:effectLst/>
              <a:latin typeface="+mn-lt"/>
              <a:ea typeface="+mn-ea"/>
              <a:cs typeface="+mn-cs"/>
            </a:rPr>
            <a:t>円上回っている。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090" cy="257810"/>
    <xdr:sp macro="" textlink="">
      <xdr:nvSpPr>
        <xdr:cNvPr id="44" name="テキスト ボックス 43"/>
        <xdr:cNvSpPr txBox="1"/>
      </xdr:nvSpPr>
      <xdr:spPr>
        <a:xfrm>
          <a:off x="294640" y="6512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090" cy="257810"/>
    <xdr:sp macro="" textlink="">
      <xdr:nvSpPr>
        <xdr:cNvPr id="46" name="テキスト ボックス 45"/>
        <xdr:cNvSpPr txBox="1"/>
      </xdr:nvSpPr>
      <xdr:spPr>
        <a:xfrm>
          <a:off x="294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090" cy="257810"/>
    <xdr:sp macro="" textlink="">
      <xdr:nvSpPr>
        <xdr:cNvPr id="48" name="テキスト ボックス 47"/>
        <xdr:cNvSpPr txBox="1"/>
      </xdr:nvSpPr>
      <xdr:spPr>
        <a:xfrm>
          <a:off x="294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090" cy="257810"/>
    <xdr:sp macro="" textlink="">
      <xdr:nvSpPr>
        <xdr:cNvPr id="50" name="テキスト ボックス 49"/>
        <xdr:cNvSpPr txBox="1"/>
      </xdr:nvSpPr>
      <xdr:spPr>
        <a:xfrm>
          <a:off x="294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090" cy="257810"/>
    <xdr:sp macro="" textlink="">
      <xdr:nvSpPr>
        <xdr:cNvPr id="52" name="テキスト ボックス 51"/>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31750</xdr:rowOff>
    </xdr:from>
    <xdr:to xmlns:xdr="http://schemas.openxmlformats.org/drawingml/2006/spreadsheetDrawing">
      <xdr:col>24</xdr:col>
      <xdr:colOff>62865</xdr:colOff>
      <xdr:row>38</xdr:row>
      <xdr:rowOff>99695</xdr:rowOff>
    </xdr:to>
    <xdr:cxnSp macro="">
      <xdr:nvCxnSpPr>
        <xdr:cNvPr id="54" name="直線コネクタ 53"/>
        <xdr:cNvCxnSpPr/>
      </xdr:nvCxnSpPr>
      <xdr:spPr>
        <a:xfrm flipV="1">
          <a:off x="4633595" y="551815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103505</xdr:rowOff>
    </xdr:from>
    <xdr:ext cx="469900" cy="259080"/>
    <xdr:sp macro="" textlink="">
      <xdr:nvSpPr>
        <xdr:cNvPr id="55" name="議会費最小値テキスト"/>
        <xdr:cNvSpPr txBox="1"/>
      </xdr:nvSpPr>
      <xdr:spPr>
        <a:xfrm>
          <a:off x="4686300" y="661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99695</xdr:rowOff>
    </xdr:from>
    <xdr:to xmlns:xdr="http://schemas.openxmlformats.org/drawingml/2006/spreadsheetDrawing">
      <xdr:col>24</xdr:col>
      <xdr:colOff>152400</xdr:colOff>
      <xdr:row>38</xdr:row>
      <xdr:rowOff>99695</xdr:rowOff>
    </xdr:to>
    <xdr:cxnSp macro="">
      <xdr:nvCxnSpPr>
        <xdr:cNvPr id="56" name="直線コネクタ 55"/>
        <xdr:cNvCxnSpPr/>
      </xdr:nvCxnSpPr>
      <xdr:spPr>
        <a:xfrm>
          <a:off x="4546600" y="661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149860</xdr:rowOff>
    </xdr:from>
    <xdr:ext cx="469900" cy="259080"/>
    <xdr:sp macro="" textlink="">
      <xdr:nvSpPr>
        <xdr:cNvPr id="57" name="議会費最大値テキスト"/>
        <xdr:cNvSpPr txBox="1"/>
      </xdr:nvSpPr>
      <xdr:spPr>
        <a:xfrm>
          <a:off x="4686300" y="52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31750</xdr:rowOff>
    </xdr:from>
    <xdr:to xmlns:xdr="http://schemas.openxmlformats.org/drawingml/2006/spreadsheetDrawing">
      <xdr:col>24</xdr:col>
      <xdr:colOff>152400</xdr:colOff>
      <xdr:row>32</xdr:row>
      <xdr:rowOff>31750</xdr:rowOff>
    </xdr:to>
    <xdr:cxnSp macro="">
      <xdr:nvCxnSpPr>
        <xdr:cNvPr id="58" name="直線コネクタ 57"/>
        <xdr:cNvCxnSpPr/>
      </xdr:nvCxnSpPr>
      <xdr:spPr>
        <a:xfrm>
          <a:off x="4546600" y="551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14605</xdr:rowOff>
    </xdr:from>
    <xdr:to xmlns:xdr="http://schemas.openxmlformats.org/drawingml/2006/spreadsheetDrawing">
      <xdr:col>24</xdr:col>
      <xdr:colOff>63500</xdr:colOff>
      <xdr:row>33</xdr:row>
      <xdr:rowOff>44450</xdr:rowOff>
    </xdr:to>
    <xdr:cxnSp macro="">
      <xdr:nvCxnSpPr>
        <xdr:cNvPr id="59" name="直線コネクタ 58"/>
        <xdr:cNvCxnSpPr/>
      </xdr:nvCxnSpPr>
      <xdr:spPr>
        <a:xfrm flipV="1">
          <a:off x="3797300" y="567245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26035</xdr:rowOff>
    </xdr:from>
    <xdr:ext cx="469900" cy="259080"/>
    <xdr:sp macro="" textlink="">
      <xdr:nvSpPr>
        <xdr:cNvPr id="60" name="議会費平均値テキスト"/>
        <xdr:cNvSpPr txBox="1"/>
      </xdr:nvSpPr>
      <xdr:spPr>
        <a:xfrm>
          <a:off x="4686300" y="6026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47625</xdr:rowOff>
    </xdr:from>
    <xdr:to xmlns:xdr="http://schemas.openxmlformats.org/drawingml/2006/spreadsheetDrawing">
      <xdr:col>24</xdr:col>
      <xdr:colOff>114300</xdr:colOff>
      <xdr:row>35</xdr:row>
      <xdr:rowOff>149225</xdr:rowOff>
    </xdr:to>
    <xdr:sp macro="" textlink="">
      <xdr:nvSpPr>
        <xdr:cNvPr id="61" name="フローチャート: 判断 60"/>
        <xdr:cNvSpPr/>
      </xdr:nvSpPr>
      <xdr:spPr>
        <a:xfrm>
          <a:off x="45847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36195</xdr:rowOff>
    </xdr:from>
    <xdr:to xmlns:xdr="http://schemas.openxmlformats.org/drawingml/2006/spreadsheetDrawing">
      <xdr:col>19</xdr:col>
      <xdr:colOff>177800</xdr:colOff>
      <xdr:row>33</xdr:row>
      <xdr:rowOff>44450</xdr:rowOff>
    </xdr:to>
    <xdr:cxnSp macro="">
      <xdr:nvCxnSpPr>
        <xdr:cNvPr id="62" name="直線コネクタ 61"/>
        <xdr:cNvCxnSpPr/>
      </xdr:nvCxnSpPr>
      <xdr:spPr>
        <a:xfrm>
          <a:off x="2908300" y="5694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58420</xdr:rowOff>
    </xdr:from>
    <xdr:to xmlns:xdr="http://schemas.openxmlformats.org/drawingml/2006/spreadsheetDrawing">
      <xdr:col>20</xdr:col>
      <xdr:colOff>38100</xdr:colOff>
      <xdr:row>35</xdr:row>
      <xdr:rowOff>160020</xdr:rowOff>
    </xdr:to>
    <xdr:sp macro="" textlink="">
      <xdr:nvSpPr>
        <xdr:cNvPr id="63" name="フローチャート: 判断 62"/>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151765</xdr:rowOff>
    </xdr:from>
    <xdr:ext cx="468630" cy="259080"/>
    <xdr:sp macro="" textlink="">
      <xdr:nvSpPr>
        <xdr:cNvPr id="64" name="テキスト ボックス 63"/>
        <xdr:cNvSpPr txBox="1"/>
      </xdr:nvSpPr>
      <xdr:spPr>
        <a:xfrm>
          <a:off x="3562350" y="6152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34925</xdr:rowOff>
    </xdr:from>
    <xdr:to xmlns:xdr="http://schemas.openxmlformats.org/drawingml/2006/spreadsheetDrawing">
      <xdr:col>15</xdr:col>
      <xdr:colOff>50800</xdr:colOff>
      <xdr:row>33</xdr:row>
      <xdr:rowOff>36195</xdr:rowOff>
    </xdr:to>
    <xdr:cxnSp macro="">
      <xdr:nvCxnSpPr>
        <xdr:cNvPr id="65" name="直線コネクタ 64"/>
        <xdr:cNvCxnSpPr/>
      </xdr:nvCxnSpPr>
      <xdr:spPr>
        <a:xfrm>
          <a:off x="2019300" y="56927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67945</xdr:rowOff>
    </xdr:from>
    <xdr:to xmlns:xdr="http://schemas.openxmlformats.org/drawingml/2006/spreadsheetDrawing">
      <xdr:col>15</xdr:col>
      <xdr:colOff>101600</xdr:colOff>
      <xdr:row>35</xdr:row>
      <xdr:rowOff>169545</xdr:rowOff>
    </xdr:to>
    <xdr:sp macro="" textlink="">
      <xdr:nvSpPr>
        <xdr:cNvPr id="66" name="フローチャート: 判断 65"/>
        <xdr:cNvSpPr/>
      </xdr:nvSpPr>
      <xdr:spPr>
        <a:xfrm>
          <a:off x="2857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160655</xdr:rowOff>
    </xdr:from>
    <xdr:ext cx="468630" cy="259080"/>
    <xdr:sp macro="" textlink="">
      <xdr:nvSpPr>
        <xdr:cNvPr id="67" name="テキスト ボックス 66"/>
        <xdr:cNvSpPr txBox="1"/>
      </xdr:nvSpPr>
      <xdr:spPr>
        <a:xfrm>
          <a:off x="2673350" y="6161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34925</xdr:rowOff>
    </xdr:from>
    <xdr:to xmlns:xdr="http://schemas.openxmlformats.org/drawingml/2006/spreadsheetDrawing">
      <xdr:col>10</xdr:col>
      <xdr:colOff>114300</xdr:colOff>
      <xdr:row>33</xdr:row>
      <xdr:rowOff>93345</xdr:rowOff>
    </xdr:to>
    <xdr:cxnSp macro="">
      <xdr:nvCxnSpPr>
        <xdr:cNvPr id="68" name="直線コネクタ 67"/>
        <xdr:cNvCxnSpPr/>
      </xdr:nvCxnSpPr>
      <xdr:spPr>
        <a:xfrm flipV="1">
          <a:off x="1130300" y="56927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141605</xdr:rowOff>
    </xdr:from>
    <xdr:to xmlns:xdr="http://schemas.openxmlformats.org/drawingml/2006/spreadsheetDrawing">
      <xdr:col>10</xdr:col>
      <xdr:colOff>165100</xdr:colOff>
      <xdr:row>35</xdr:row>
      <xdr:rowOff>71755</xdr:rowOff>
    </xdr:to>
    <xdr:sp macro="" textlink="">
      <xdr:nvSpPr>
        <xdr:cNvPr id="69" name="フローチャート: 判断 68"/>
        <xdr:cNvSpPr/>
      </xdr:nvSpPr>
      <xdr:spPr>
        <a:xfrm>
          <a:off x="196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63500</xdr:rowOff>
    </xdr:from>
    <xdr:ext cx="468630" cy="257810"/>
    <xdr:sp macro="" textlink="">
      <xdr:nvSpPr>
        <xdr:cNvPr id="70" name="テキスト ボックス 69"/>
        <xdr:cNvSpPr txBox="1"/>
      </xdr:nvSpPr>
      <xdr:spPr>
        <a:xfrm>
          <a:off x="1784350" y="6064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94615</xdr:rowOff>
    </xdr:from>
    <xdr:to xmlns:xdr="http://schemas.openxmlformats.org/drawingml/2006/spreadsheetDrawing">
      <xdr:col>6</xdr:col>
      <xdr:colOff>38100</xdr:colOff>
      <xdr:row>35</xdr:row>
      <xdr:rowOff>24765</xdr:rowOff>
    </xdr:to>
    <xdr:sp macro="" textlink="">
      <xdr:nvSpPr>
        <xdr:cNvPr id="71" name="フローチャート: 判断 70"/>
        <xdr:cNvSpPr/>
      </xdr:nvSpPr>
      <xdr:spPr>
        <a:xfrm>
          <a:off x="1079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15875</xdr:rowOff>
    </xdr:from>
    <xdr:ext cx="468630" cy="259080"/>
    <xdr:sp macro="" textlink="">
      <xdr:nvSpPr>
        <xdr:cNvPr id="72" name="テキスト ボックス 71"/>
        <xdr:cNvSpPr txBox="1"/>
      </xdr:nvSpPr>
      <xdr:spPr>
        <a:xfrm>
          <a:off x="895350" y="6016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135255</xdr:rowOff>
    </xdr:from>
    <xdr:to xmlns:xdr="http://schemas.openxmlformats.org/drawingml/2006/spreadsheetDrawing">
      <xdr:col>24</xdr:col>
      <xdr:colOff>114300</xdr:colOff>
      <xdr:row>33</xdr:row>
      <xdr:rowOff>65405</xdr:rowOff>
    </xdr:to>
    <xdr:sp macro="" textlink="">
      <xdr:nvSpPr>
        <xdr:cNvPr id="78" name="楕円 77"/>
        <xdr:cNvSpPr/>
      </xdr:nvSpPr>
      <xdr:spPr>
        <a:xfrm>
          <a:off x="45847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158115</xdr:rowOff>
    </xdr:from>
    <xdr:ext cx="469900" cy="257810"/>
    <xdr:sp macro="" textlink="">
      <xdr:nvSpPr>
        <xdr:cNvPr id="79" name="議会費該当値テキスト"/>
        <xdr:cNvSpPr txBox="1"/>
      </xdr:nvSpPr>
      <xdr:spPr>
        <a:xfrm>
          <a:off x="4686300" y="54730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165100</xdr:rowOff>
    </xdr:from>
    <xdr:to xmlns:xdr="http://schemas.openxmlformats.org/drawingml/2006/spreadsheetDrawing">
      <xdr:col>20</xdr:col>
      <xdr:colOff>38100</xdr:colOff>
      <xdr:row>33</xdr:row>
      <xdr:rowOff>95250</xdr:rowOff>
    </xdr:to>
    <xdr:sp macro="" textlink="">
      <xdr:nvSpPr>
        <xdr:cNvPr id="80" name="楕円 79"/>
        <xdr:cNvSpPr/>
      </xdr:nvSpPr>
      <xdr:spPr>
        <a:xfrm>
          <a:off x="3746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111760</xdr:rowOff>
    </xdr:from>
    <xdr:ext cx="468630" cy="257810"/>
    <xdr:sp macro="" textlink="">
      <xdr:nvSpPr>
        <xdr:cNvPr id="81" name="テキスト ボックス 80"/>
        <xdr:cNvSpPr txBox="1"/>
      </xdr:nvSpPr>
      <xdr:spPr>
        <a:xfrm>
          <a:off x="3562350" y="5426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156845</xdr:rowOff>
    </xdr:from>
    <xdr:to xmlns:xdr="http://schemas.openxmlformats.org/drawingml/2006/spreadsheetDrawing">
      <xdr:col>15</xdr:col>
      <xdr:colOff>101600</xdr:colOff>
      <xdr:row>33</xdr:row>
      <xdr:rowOff>86995</xdr:rowOff>
    </xdr:to>
    <xdr:sp macro="" textlink="">
      <xdr:nvSpPr>
        <xdr:cNvPr id="82" name="楕円 81"/>
        <xdr:cNvSpPr/>
      </xdr:nvSpPr>
      <xdr:spPr>
        <a:xfrm>
          <a:off x="2857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103505</xdr:rowOff>
    </xdr:from>
    <xdr:ext cx="468630" cy="259080"/>
    <xdr:sp macro="" textlink="">
      <xdr:nvSpPr>
        <xdr:cNvPr id="83" name="テキスト ボックス 82"/>
        <xdr:cNvSpPr txBox="1"/>
      </xdr:nvSpPr>
      <xdr:spPr>
        <a:xfrm>
          <a:off x="2673350" y="5418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155575</xdr:rowOff>
    </xdr:from>
    <xdr:to xmlns:xdr="http://schemas.openxmlformats.org/drawingml/2006/spreadsheetDrawing">
      <xdr:col>10</xdr:col>
      <xdr:colOff>165100</xdr:colOff>
      <xdr:row>33</xdr:row>
      <xdr:rowOff>86360</xdr:rowOff>
    </xdr:to>
    <xdr:sp macro="" textlink="">
      <xdr:nvSpPr>
        <xdr:cNvPr id="84" name="楕円 83"/>
        <xdr:cNvSpPr/>
      </xdr:nvSpPr>
      <xdr:spPr>
        <a:xfrm>
          <a:off x="1968500" y="5641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102235</xdr:rowOff>
    </xdr:from>
    <xdr:ext cx="468630" cy="258445"/>
    <xdr:sp macro="" textlink="">
      <xdr:nvSpPr>
        <xdr:cNvPr id="85" name="テキスト ボックス 84"/>
        <xdr:cNvSpPr txBox="1"/>
      </xdr:nvSpPr>
      <xdr:spPr>
        <a:xfrm>
          <a:off x="1784350" y="54171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42545</xdr:rowOff>
    </xdr:from>
    <xdr:to xmlns:xdr="http://schemas.openxmlformats.org/drawingml/2006/spreadsheetDrawing">
      <xdr:col>6</xdr:col>
      <xdr:colOff>38100</xdr:colOff>
      <xdr:row>33</xdr:row>
      <xdr:rowOff>144145</xdr:rowOff>
    </xdr:to>
    <xdr:sp macro="" textlink="">
      <xdr:nvSpPr>
        <xdr:cNvPr id="86" name="楕円 85"/>
        <xdr:cNvSpPr/>
      </xdr:nvSpPr>
      <xdr:spPr>
        <a:xfrm>
          <a:off x="1079500" y="57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160655</xdr:rowOff>
    </xdr:from>
    <xdr:ext cx="468630" cy="259080"/>
    <xdr:sp macro="" textlink="">
      <xdr:nvSpPr>
        <xdr:cNvPr id="87" name="テキスト ボックス 86"/>
        <xdr:cNvSpPr txBox="1"/>
      </xdr:nvSpPr>
      <xdr:spPr>
        <a:xfrm>
          <a:off x="895350" y="54756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6" name="テキスト ボックス 95"/>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99" name="テキスト ボックス 98"/>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360" cy="257810"/>
    <xdr:sp macro="" textlink="">
      <xdr:nvSpPr>
        <xdr:cNvPr id="101" name="テキスト ボックス 100"/>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360" cy="257810"/>
    <xdr:sp macro="" textlink="">
      <xdr:nvSpPr>
        <xdr:cNvPr id="103" name="テキスト ボックス 102"/>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360" cy="257810"/>
    <xdr:sp macro="" textlink="">
      <xdr:nvSpPr>
        <xdr:cNvPr id="105" name="テキスト ボックス 104"/>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07" name="テキスト ボックス 106"/>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52705</xdr:rowOff>
    </xdr:from>
    <xdr:to xmlns:xdr="http://schemas.openxmlformats.org/drawingml/2006/spreadsheetDrawing">
      <xdr:col>24</xdr:col>
      <xdr:colOff>62865</xdr:colOff>
      <xdr:row>57</xdr:row>
      <xdr:rowOff>160020</xdr:rowOff>
    </xdr:to>
    <xdr:cxnSp macro="">
      <xdr:nvCxnSpPr>
        <xdr:cNvPr id="109" name="直線コネクタ 108"/>
        <xdr:cNvCxnSpPr/>
      </xdr:nvCxnSpPr>
      <xdr:spPr>
        <a:xfrm flipV="1">
          <a:off x="4633595" y="8968105"/>
          <a:ext cx="127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34670" cy="259080"/>
    <xdr:sp macro="" textlink="">
      <xdr:nvSpPr>
        <xdr:cNvPr id="110" name="総務費最小値テキスト"/>
        <xdr:cNvSpPr txBox="1"/>
      </xdr:nvSpPr>
      <xdr:spPr>
        <a:xfrm>
          <a:off x="4686300" y="993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160020</xdr:rowOff>
    </xdr:from>
    <xdr:to xmlns:xdr="http://schemas.openxmlformats.org/drawingml/2006/spreadsheetDrawing">
      <xdr:col>24</xdr:col>
      <xdr:colOff>152400</xdr:colOff>
      <xdr:row>57</xdr:row>
      <xdr:rowOff>160020</xdr:rowOff>
    </xdr:to>
    <xdr:cxnSp macro="">
      <xdr:nvCxnSpPr>
        <xdr:cNvPr id="111" name="直線コネクタ 110"/>
        <xdr:cNvCxnSpPr/>
      </xdr:nvCxnSpPr>
      <xdr:spPr>
        <a:xfrm>
          <a:off x="4546600" y="993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170815</xdr:rowOff>
    </xdr:from>
    <xdr:ext cx="598805" cy="258445"/>
    <xdr:sp macro="" textlink="">
      <xdr:nvSpPr>
        <xdr:cNvPr id="112" name="総務費最大値テキスト"/>
        <xdr:cNvSpPr txBox="1"/>
      </xdr:nvSpPr>
      <xdr:spPr>
        <a:xfrm>
          <a:off x="4686300" y="8743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52705</xdr:rowOff>
    </xdr:from>
    <xdr:to xmlns:xdr="http://schemas.openxmlformats.org/drawingml/2006/spreadsheetDrawing">
      <xdr:col>24</xdr:col>
      <xdr:colOff>152400</xdr:colOff>
      <xdr:row>52</xdr:row>
      <xdr:rowOff>52705</xdr:rowOff>
    </xdr:to>
    <xdr:cxnSp macro="">
      <xdr:nvCxnSpPr>
        <xdr:cNvPr id="113" name="直線コネクタ 112"/>
        <xdr:cNvCxnSpPr/>
      </xdr:nvCxnSpPr>
      <xdr:spPr>
        <a:xfrm>
          <a:off x="4546600" y="896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35560</xdr:rowOff>
    </xdr:from>
    <xdr:to xmlns:xdr="http://schemas.openxmlformats.org/drawingml/2006/spreadsheetDrawing">
      <xdr:col>24</xdr:col>
      <xdr:colOff>63500</xdr:colOff>
      <xdr:row>57</xdr:row>
      <xdr:rowOff>53340</xdr:rowOff>
    </xdr:to>
    <xdr:cxnSp macro="">
      <xdr:nvCxnSpPr>
        <xdr:cNvPr id="114" name="直線コネクタ 113"/>
        <xdr:cNvCxnSpPr/>
      </xdr:nvCxnSpPr>
      <xdr:spPr>
        <a:xfrm>
          <a:off x="3797300" y="98082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119380</xdr:rowOff>
    </xdr:from>
    <xdr:ext cx="534670" cy="259080"/>
    <xdr:sp macro="" textlink="">
      <xdr:nvSpPr>
        <xdr:cNvPr id="115" name="総務費平均値テキスト"/>
        <xdr:cNvSpPr txBox="1"/>
      </xdr:nvSpPr>
      <xdr:spPr>
        <a:xfrm>
          <a:off x="4686300" y="954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16" name="フローチャート: 判断 115"/>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8890</xdr:rowOff>
    </xdr:from>
    <xdr:to xmlns:xdr="http://schemas.openxmlformats.org/drawingml/2006/spreadsheetDrawing">
      <xdr:col>19</xdr:col>
      <xdr:colOff>177800</xdr:colOff>
      <xdr:row>57</xdr:row>
      <xdr:rowOff>35560</xdr:rowOff>
    </xdr:to>
    <xdr:cxnSp macro="">
      <xdr:nvCxnSpPr>
        <xdr:cNvPr id="117" name="直線コネクタ 116"/>
        <xdr:cNvCxnSpPr/>
      </xdr:nvCxnSpPr>
      <xdr:spPr>
        <a:xfrm>
          <a:off x="2908300" y="97815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92075</xdr:rowOff>
    </xdr:from>
    <xdr:to xmlns:xdr="http://schemas.openxmlformats.org/drawingml/2006/spreadsheetDrawing">
      <xdr:col>20</xdr:col>
      <xdr:colOff>38100</xdr:colOff>
      <xdr:row>57</xdr:row>
      <xdr:rowOff>22225</xdr:rowOff>
    </xdr:to>
    <xdr:sp macro="" textlink="">
      <xdr:nvSpPr>
        <xdr:cNvPr id="118" name="フローチャート: 判断 117"/>
        <xdr:cNvSpPr/>
      </xdr:nvSpPr>
      <xdr:spPr>
        <a:xfrm>
          <a:off x="3746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38735</xdr:rowOff>
    </xdr:from>
    <xdr:ext cx="533400" cy="259080"/>
    <xdr:sp macro="" textlink="">
      <xdr:nvSpPr>
        <xdr:cNvPr id="119" name="テキスト ボックス 118"/>
        <xdr:cNvSpPr txBox="1"/>
      </xdr:nvSpPr>
      <xdr:spPr>
        <a:xfrm>
          <a:off x="3529965" y="9468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86360</xdr:rowOff>
    </xdr:from>
    <xdr:to xmlns:xdr="http://schemas.openxmlformats.org/drawingml/2006/spreadsheetDrawing">
      <xdr:col>15</xdr:col>
      <xdr:colOff>50800</xdr:colOff>
      <xdr:row>57</xdr:row>
      <xdr:rowOff>8890</xdr:rowOff>
    </xdr:to>
    <xdr:cxnSp macro="">
      <xdr:nvCxnSpPr>
        <xdr:cNvPr id="120" name="直線コネクタ 119"/>
        <xdr:cNvCxnSpPr/>
      </xdr:nvCxnSpPr>
      <xdr:spPr>
        <a:xfrm>
          <a:off x="2019300" y="9344660"/>
          <a:ext cx="88900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99060</xdr:rowOff>
    </xdr:from>
    <xdr:to xmlns:xdr="http://schemas.openxmlformats.org/drawingml/2006/spreadsheetDrawing">
      <xdr:col>15</xdr:col>
      <xdr:colOff>101600</xdr:colOff>
      <xdr:row>57</xdr:row>
      <xdr:rowOff>29210</xdr:rowOff>
    </xdr:to>
    <xdr:sp macro="" textlink="">
      <xdr:nvSpPr>
        <xdr:cNvPr id="121" name="フローチャート: 判断 120"/>
        <xdr:cNvSpPr/>
      </xdr:nvSpPr>
      <xdr:spPr>
        <a:xfrm>
          <a:off x="2857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45720</xdr:rowOff>
    </xdr:from>
    <xdr:ext cx="533400" cy="259080"/>
    <xdr:sp macro="" textlink="">
      <xdr:nvSpPr>
        <xdr:cNvPr id="122" name="テキスト ボックス 121"/>
        <xdr:cNvSpPr txBox="1"/>
      </xdr:nvSpPr>
      <xdr:spPr>
        <a:xfrm>
          <a:off x="2640965" y="9475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86360</xdr:rowOff>
    </xdr:from>
    <xdr:to xmlns:xdr="http://schemas.openxmlformats.org/drawingml/2006/spreadsheetDrawing">
      <xdr:col>10</xdr:col>
      <xdr:colOff>114300</xdr:colOff>
      <xdr:row>57</xdr:row>
      <xdr:rowOff>111125</xdr:rowOff>
    </xdr:to>
    <xdr:cxnSp macro="">
      <xdr:nvCxnSpPr>
        <xdr:cNvPr id="123" name="直線コネクタ 122"/>
        <xdr:cNvCxnSpPr/>
      </xdr:nvCxnSpPr>
      <xdr:spPr>
        <a:xfrm flipV="1">
          <a:off x="1130300" y="9344660"/>
          <a:ext cx="889000" cy="539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147320</xdr:rowOff>
    </xdr:from>
    <xdr:to xmlns:xdr="http://schemas.openxmlformats.org/drawingml/2006/spreadsheetDrawing">
      <xdr:col>10</xdr:col>
      <xdr:colOff>165100</xdr:colOff>
      <xdr:row>54</xdr:row>
      <xdr:rowOff>77470</xdr:rowOff>
    </xdr:to>
    <xdr:sp macro="" textlink="">
      <xdr:nvSpPr>
        <xdr:cNvPr id="124" name="フローチャート: 判断 123"/>
        <xdr:cNvSpPr/>
      </xdr:nvSpPr>
      <xdr:spPr>
        <a:xfrm>
          <a:off x="1968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93980</xdr:rowOff>
    </xdr:from>
    <xdr:ext cx="597535" cy="259080"/>
    <xdr:sp macro="" textlink="">
      <xdr:nvSpPr>
        <xdr:cNvPr id="125" name="テキスト ボックス 124"/>
        <xdr:cNvSpPr txBox="1"/>
      </xdr:nvSpPr>
      <xdr:spPr>
        <a:xfrm>
          <a:off x="1719580" y="9009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115570</xdr:rowOff>
    </xdr:from>
    <xdr:to xmlns:xdr="http://schemas.openxmlformats.org/drawingml/2006/spreadsheetDrawing">
      <xdr:col>6</xdr:col>
      <xdr:colOff>38100</xdr:colOff>
      <xdr:row>57</xdr:row>
      <xdr:rowOff>45720</xdr:rowOff>
    </xdr:to>
    <xdr:sp macro="" textlink="">
      <xdr:nvSpPr>
        <xdr:cNvPr id="126" name="フローチャート: 判断 125"/>
        <xdr:cNvSpPr/>
      </xdr:nvSpPr>
      <xdr:spPr>
        <a:xfrm>
          <a:off x="1079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62230</xdr:rowOff>
    </xdr:from>
    <xdr:ext cx="533400" cy="259080"/>
    <xdr:sp macro="" textlink="">
      <xdr:nvSpPr>
        <xdr:cNvPr id="127" name="テキスト ボックス 126"/>
        <xdr:cNvSpPr txBox="1"/>
      </xdr:nvSpPr>
      <xdr:spPr>
        <a:xfrm>
          <a:off x="862965" y="9491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xdr:rowOff>
    </xdr:from>
    <xdr:to xmlns:xdr="http://schemas.openxmlformats.org/drawingml/2006/spreadsheetDrawing">
      <xdr:col>24</xdr:col>
      <xdr:colOff>114300</xdr:colOff>
      <xdr:row>57</xdr:row>
      <xdr:rowOff>104140</xdr:rowOff>
    </xdr:to>
    <xdr:sp macro="" textlink="">
      <xdr:nvSpPr>
        <xdr:cNvPr id="133" name="楕円 132"/>
        <xdr:cNvSpPr/>
      </xdr:nvSpPr>
      <xdr:spPr>
        <a:xfrm>
          <a:off x="45847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88900</xdr:rowOff>
    </xdr:from>
    <xdr:ext cx="534670" cy="257810"/>
    <xdr:sp macro="" textlink="">
      <xdr:nvSpPr>
        <xdr:cNvPr id="134" name="総務費該当値テキスト"/>
        <xdr:cNvSpPr txBox="1"/>
      </xdr:nvSpPr>
      <xdr:spPr>
        <a:xfrm>
          <a:off x="4686300" y="96901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156210</xdr:rowOff>
    </xdr:from>
    <xdr:to xmlns:xdr="http://schemas.openxmlformats.org/drawingml/2006/spreadsheetDrawing">
      <xdr:col>20</xdr:col>
      <xdr:colOff>38100</xdr:colOff>
      <xdr:row>57</xdr:row>
      <xdr:rowOff>86360</xdr:rowOff>
    </xdr:to>
    <xdr:sp macro="" textlink="">
      <xdr:nvSpPr>
        <xdr:cNvPr id="135" name="楕円 134"/>
        <xdr:cNvSpPr/>
      </xdr:nvSpPr>
      <xdr:spPr>
        <a:xfrm>
          <a:off x="3746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77470</xdr:rowOff>
    </xdr:from>
    <xdr:ext cx="533400" cy="257810"/>
    <xdr:sp macro="" textlink="">
      <xdr:nvSpPr>
        <xdr:cNvPr id="136" name="テキスト ボックス 135"/>
        <xdr:cNvSpPr txBox="1"/>
      </xdr:nvSpPr>
      <xdr:spPr>
        <a:xfrm>
          <a:off x="3529965" y="9850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129540</xdr:rowOff>
    </xdr:from>
    <xdr:to xmlns:xdr="http://schemas.openxmlformats.org/drawingml/2006/spreadsheetDrawing">
      <xdr:col>15</xdr:col>
      <xdr:colOff>101600</xdr:colOff>
      <xdr:row>57</xdr:row>
      <xdr:rowOff>59690</xdr:rowOff>
    </xdr:to>
    <xdr:sp macro="" textlink="">
      <xdr:nvSpPr>
        <xdr:cNvPr id="137" name="楕円 136"/>
        <xdr:cNvSpPr/>
      </xdr:nvSpPr>
      <xdr:spPr>
        <a:xfrm>
          <a:off x="2857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50800</xdr:rowOff>
    </xdr:from>
    <xdr:ext cx="533400" cy="259080"/>
    <xdr:sp macro="" textlink="">
      <xdr:nvSpPr>
        <xdr:cNvPr id="138" name="テキスト ボックス 137"/>
        <xdr:cNvSpPr txBox="1"/>
      </xdr:nvSpPr>
      <xdr:spPr>
        <a:xfrm>
          <a:off x="2640965" y="9823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34925</xdr:rowOff>
    </xdr:from>
    <xdr:to xmlns:xdr="http://schemas.openxmlformats.org/drawingml/2006/spreadsheetDrawing">
      <xdr:col>10</xdr:col>
      <xdr:colOff>165100</xdr:colOff>
      <xdr:row>54</xdr:row>
      <xdr:rowOff>136525</xdr:rowOff>
    </xdr:to>
    <xdr:sp macro="" textlink="">
      <xdr:nvSpPr>
        <xdr:cNvPr id="139" name="楕円 138"/>
        <xdr:cNvSpPr/>
      </xdr:nvSpPr>
      <xdr:spPr>
        <a:xfrm>
          <a:off x="1968500" y="92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127635</xdr:rowOff>
    </xdr:from>
    <xdr:ext cx="597535" cy="259080"/>
    <xdr:sp macro="" textlink="">
      <xdr:nvSpPr>
        <xdr:cNvPr id="140" name="テキスト ボックス 139"/>
        <xdr:cNvSpPr txBox="1"/>
      </xdr:nvSpPr>
      <xdr:spPr>
        <a:xfrm>
          <a:off x="1719580" y="9385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60325</xdr:rowOff>
    </xdr:from>
    <xdr:to xmlns:xdr="http://schemas.openxmlformats.org/drawingml/2006/spreadsheetDrawing">
      <xdr:col>6</xdr:col>
      <xdr:colOff>38100</xdr:colOff>
      <xdr:row>57</xdr:row>
      <xdr:rowOff>161925</xdr:rowOff>
    </xdr:to>
    <xdr:sp macro="" textlink="">
      <xdr:nvSpPr>
        <xdr:cNvPr id="141" name="楕円 140"/>
        <xdr:cNvSpPr/>
      </xdr:nvSpPr>
      <xdr:spPr>
        <a:xfrm>
          <a:off x="1079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153035</xdr:rowOff>
    </xdr:from>
    <xdr:ext cx="533400" cy="259080"/>
    <xdr:sp macro="" textlink="">
      <xdr:nvSpPr>
        <xdr:cNvPr id="142" name="テキスト ボックス 141"/>
        <xdr:cNvSpPr txBox="1"/>
      </xdr:nvSpPr>
      <xdr:spPr>
        <a:xfrm>
          <a:off x="862965" y="9925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1" name="テキスト ボックス 150"/>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7810"/>
    <xdr:sp macro="" textlink="">
      <xdr:nvSpPr>
        <xdr:cNvPr id="153" name="テキスト ボックス 152"/>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360" cy="259080"/>
    <xdr:sp macro="" textlink="">
      <xdr:nvSpPr>
        <xdr:cNvPr id="155" name="テキスト ボックス 154"/>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360" cy="257810"/>
    <xdr:sp macro="" textlink="">
      <xdr:nvSpPr>
        <xdr:cNvPr id="157" name="テキスト ボックス 156"/>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360" cy="259080"/>
    <xdr:sp macro="" textlink="">
      <xdr:nvSpPr>
        <xdr:cNvPr id="159" name="テキスト ボックス 158"/>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360" cy="257810"/>
    <xdr:sp macro="" textlink="">
      <xdr:nvSpPr>
        <xdr:cNvPr id="161" name="テキスト ボックス 160"/>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360" cy="258445"/>
    <xdr:sp macro="" textlink="">
      <xdr:nvSpPr>
        <xdr:cNvPr id="163" name="テキスト ボックス 162"/>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5" name="テキスト ボックス 164"/>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79</xdr:row>
      <xdr:rowOff>15240</xdr:rowOff>
    </xdr:to>
    <xdr:cxnSp macro="">
      <xdr:nvCxnSpPr>
        <xdr:cNvPr id="169" name="直線コネクタ 168"/>
        <xdr:cNvCxnSpPr/>
      </xdr:nvCxnSpPr>
      <xdr:spPr>
        <a:xfrm flipV="1">
          <a:off x="4633595" y="1219073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19050</xdr:rowOff>
    </xdr:from>
    <xdr:ext cx="598805" cy="257810"/>
    <xdr:sp macro="" textlink="">
      <xdr:nvSpPr>
        <xdr:cNvPr id="170" name="民生費最小値テキスト"/>
        <xdr:cNvSpPr txBox="1"/>
      </xdr:nvSpPr>
      <xdr:spPr>
        <a:xfrm>
          <a:off x="4686300" y="135636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15240</xdr:rowOff>
    </xdr:from>
    <xdr:to xmlns:xdr="http://schemas.openxmlformats.org/drawingml/2006/spreadsheetDrawing">
      <xdr:col>24</xdr:col>
      <xdr:colOff>152400</xdr:colOff>
      <xdr:row>79</xdr:row>
      <xdr:rowOff>15240</xdr:rowOff>
    </xdr:to>
    <xdr:cxnSp macro="">
      <xdr:nvCxnSpPr>
        <xdr:cNvPr id="171" name="直線コネクタ 170"/>
        <xdr:cNvCxnSpPr/>
      </xdr:nvCxnSpPr>
      <xdr:spPr>
        <a:xfrm>
          <a:off x="4546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135255</xdr:rowOff>
    </xdr:from>
    <xdr:ext cx="598805" cy="257810"/>
    <xdr:sp macro="" textlink="">
      <xdr:nvSpPr>
        <xdr:cNvPr id="172" name="民生費最大値テキスト"/>
        <xdr:cNvSpPr txBox="1"/>
      </xdr:nvSpPr>
      <xdr:spPr>
        <a:xfrm>
          <a:off x="4686300" y="11965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3" name="直線コネクタ 172"/>
        <xdr:cNvCxnSpPr/>
      </xdr:nvCxnSpPr>
      <xdr:spPr>
        <a:xfrm>
          <a:off x="4546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144780</xdr:rowOff>
    </xdr:from>
    <xdr:to xmlns:xdr="http://schemas.openxmlformats.org/drawingml/2006/spreadsheetDrawing">
      <xdr:col>24</xdr:col>
      <xdr:colOff>63500</xdr:colOff>
      <xdr:row>74</xdr:row>
      <xdr:rowOff>127000</xdr:rowOff>
    </xdr:to>
    <xdr:cxnSp macro="">
      <xdr:nvCxnSpPr>
        <xdr:cNvPr id="174" name="直線コネクタ 173"/>
        <xdr:cNvCxnSpPr/>
      </xdr:nvCxnSpPr>
      <xdr:spPr>
        <a:xfrm flipV="1">
          <a:off x="3797300" y="12317730"/>
          <a:ext cx="8382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5"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104140</xdr:rowOff>
    </xdr:from>
    <xdr:to xmlns:xdr="http://schemas.openxmlformats.org/drawingml/2006/spreadsheetDrawing">
      <xdr:col>24</xdr:col>
      <xdr:colOff>114300</xdr:colOff>
      <xdr:row>76</xdr:row>
      <xdr:rowOff>34290</xdr:rowOff>
    </xdr:to>
    <xdr:sp macro="" textlink="">
      <xdr:nvSpPr>
        <xdr:cNvPr id="176" name="フローチャート: 判断 175"/>
        <xdr:cNvSpPr/>
      </xdr:nvSpPr>
      <xdr:spPr>
        <a:xfrm>
          <a:off x="4584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35560</xdr:rowOff>
    </xdr:from>
    <xdr:to xmlns:xdr="http://schemas.openxmlformats.org/drawingml/2006/spreadsheetDrawing">
      <xdr:col>19</xdr:col>
      <xdr:colOff>177800</xdr:colOff>
      <xdr:row>74</xdr:row>
      <xdr:rowOff>127000</xdr:rowOff>
    </xdr:to>
    <xdr:cxnSp macro="">
      <xdr:nvCxnSpPr>
        <xdr:cNvPr id="177" name="直線コネクタ 176"/>
        <xdr:cNvCxnSpPr/>
      </xdr:nvCxnSpPr>
      <xdr:spPr>
        <a:xfrm>
          <a:off x="2908300" y="12722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8" name="フローチャート: 判断 177"/>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137160</xdr:rowOff>
    </xdr:from>
    <xdr:ext cx="597535" cy="259080"/>
    <xdr:sp macro="" textlink="">
      <xdr:nvSpPr>
        <xdr:cNvPr id="179" name="テキスト ボックス 178"/>
        <xdr:cNvSpPr txBox="1"/>
      </xdr:nvSpPr>
      <xdr:spPr>
        <a:xfrm>
          <a:off x="3497580" y="13167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35560</xdr:rowOff>
    </xdr:from>
    <xdr:to xmlns:xdr="http://schemas.openxmlformats.org/drawingml/2006/spreadsheetDrawing">
      <xdr:col>15</xdr:col>
      <xdr:colOff>50800</xdr:colOff>
      <xdr:row>75</xdr:row>
      <xdr:rowOff>163195</xdr:rowOff>
    </xdr:to>
    <xdr:cxnSp macro="">
      <xdr:nvCxnSpPr>
        <xdr:cNvPr id="180" name="直線コネクタ 179"/>
        <xdr:cNvCxnSpPr/>
      </xdr:nvCxnSpPr>
      <xdr:spPr>
        <a:xfrm flipV="1">
          <a:off x="2019300" y="1272286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125095</xdr:rowOff>
    </xdr:from>
    <xdr:to xmlns:xdr="http://schemas.openxmlformats.org/drawingml/2006/spreadsheetDrawing">
      <xdr:col>15</xdr:col>
      <xdr:colOff>101600</xdr:colOff>
      <xdr:row>76</xdr:row>
      <xdr:rowOff>55245</xdr:rowOff>
    </xdr:to>
    <xdr:sp macro="" textlink="">
      <xdr:nvSpPr>
        <xdr:cNvPr id="181" name="フローチャート: 判断 180"/>
        <xdr:cNvSpPr/>
      </xdr:nvSpPr>
      <xdr:spPr>
        <a:xfrm>
          <a:off x="2857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46355</xdr:rowOff>
    </xdr:from>
    <xdr:ext cx="597535" cy="259080"/>
    <xdr:sp macro="" textlink="">
      <xdr:nvSpPr>
        <xdr:cNvPr id="182" name="テキスト ボックス 181"/>
        <xdr:cNvSpPr txBox="1"/>
      </xdr:nvSpPr>
      <xdr:spPr>
        <a:xfrm>
          <a:off x="2608580" y="13076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163195</xdr:rowOff>
    </xdr:from>
    <xdr:to xmlns:xdr="http://schemas.openxmlformats.org/drawingml/2006/spreadsheetDrawing">
      <xdr:col>10</xdr:col>
      <xdr:colOff>114300</xdr:colOff>
      <xdr:row>76</xdr:row>
      <xdr:rowOff>12700</xdr:rowOff>
    </xdr:to>
    <xdr:cxnSp macro="">
      <xdr:nvCxnSpPr>
        <xdr:cNvPr id="183" name="直線コネクタ 182"/>
        <xdr:cNvCxnSpPr/>
      </xdr:nvCxnSpPr>
      <xdr:spPr>
        <a:xfrm flipV="1">
          <a:off x="1130300" y="130219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128905</xdr:rowOff>
    </xdr:from>
    <xdr:to xmlns:xdr="http://schemas.openxmlformats.org/drawingml/2006/spreadsheetDrawing">
      <xdr:col>10</xdr:col>
      <xdr:colOff>165100</xdr:colOff>
      <xdr:row>76</xdr:row>
      <xdr:rowOff>59055</xdr:rowOff>
    </xdr:to>
    <xdr:sp macro="" textlink="">
      <xdr:nvSpPr>
        <xdr:cNvPr id="184" name="フローチャート: 判断 183"/>
        <xdr:cNvSpPr/>
      </xdr:nvSpPr>
      <xdr:spPr>
        <a:xfrm>
          <a:off x="1968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50165</xdr:rowOff>
    </xdr:from>
    <xdr:ext cx="597535" cy="259080"/>
    <xdr:sp macro="" textlink="">
      <xdr:nvSpPr>
        <xdr:cNvPr id="185" name="テキスト ボックス 184"/>
        <xdr:cNvSpPr txBox="1"/>
      </xdr:nvSpPr>
      <xdr:spPr>
        <a:xfrm>
          <a:off x="1719580" y="13080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15240</xdr:rowOff>
    </xdr:from>
    <xdr:to xmlns:xdr="http://schemas.openxmlformats.org/drawingml/2006/spreadsheetDrawing">
      <xdr:col>6</xdr:col>
      <xdr:colOff>38100</xdr:colOff>
      <xdr:row>76</xdr:row>
      <xdr:rowOff>116840</xdr:rowOff>
    </xdr:to>
    <xdr:sp macro="" textlink="">
      <xdr:nvSpPr>
        <xdr:cNvPr id="186" name="フローチャート: 判断 185"/>
        <xdr:cNvSpPr/>
      </xdr:nvSpPr>
      <xdr:spPr>
        <a:xfrm>
          <a:off x="10795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107950</xdr:rowOff>
    </xdr:from>
    <xdr:ext cx="597535" cy="259080"/>
    <xdr:sp macro="" textlink="">
      <xdr:nvSpPr>
        <xdr:cNvPr id="187" name="テキスト ボックス 186"/>
        <xdr:cNvSpPr txBox="1"/>
      </xdr:nvSpPr>
      <xdr:spPr>
        <a:xfrm>
          <a:off x="830580" y="13138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93980</xdr:rowOff>
    </xdr:from>
    <xdr:to xmlns:xdr="http://schemas.openxmlformats.org/drawingml/2006/spreadsheetDrawing">
      <xdr:col>24</xdr:col>
      <xdr:colOff>114300</xdr:colOff>
      <xdr:row>72</xdr:row>
      <xdr:rowOff>24130</xdr:rowOff>
    </xdr:to>
    <xdr:sp macro="" textlink="">
      <xdr:nvSpPr>
        <xdr:cNvPr id="193" name="楕円 192"/>
        <xdr:cNvSpPr/>
      </xdr:nvSpPr>
      <xdr:spPr>
        <a:xfrm>
          <a:off x="4584700" y="122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116840</xdr:rowOff>
    </xdr:from>
    <xdr:ext cx="598805" cy="259080"/>
    <xdr:sp macro="" textlink="">
      <xdr:nvSpPr>
        <xdr:cNvPr id="194" name="民生費該当値テキスト"/>
        <xdr:cNvSpPr txBox="1"/>
      </xdr:nvSpPr>
      <xdr:spPr>
        <a:xfrm>
          <a:off x="4686300" y="12118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76200</xdr:rowOff>
    </xdr:from>
    <xdr:to xmlns:xdr="http://schemas.openxmlformats.org/drawingml/2006/spreadsheetDrawing">
      <xdr:col>20</xdr:col>
      <xdr:colOff>38100</xdr:colOff>
      <xdr:row>75</xdr:row>
      <xdr:rowOff>6350</xdr:rowOff>
    </xdr:to>
    <xdr:sp macro="" textlink="">
      <xdr:nvSpPr>
        <xdr:cNvPr id="195" name="楕円 194"/>
        <xdr:cNvSpPr/>
      </xdr:nvSpPr>
      <xdr:spPr>
        <a:xfrm>
          <a:off x="37465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22860</xdr:rowOff>
    </xdr:from>
    <xdr:ext cx="597535" cy="259080"/>
    <xdr:sp macro="" textlink="">
      <xdr:nvSpPr>
        <xdr:cNvPr id="196" name="テキスト ボックス 195"/>
        <xdr:cNvSpPr txBox="1"/>
      </xdr:nvSpPr>
      <xdr:spPr>
        <a:xfrm>
          <a:off x="3497580" y="12538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156210</xdr:rowOff>
    </xdr:from>
    <xdr:to xmlns:xdr="http://schemas.openxmlformats.org/drawingml/2006/spreadsheetDrawing">
      <xdr:col>15</xdr:col>
      <xdr:colOff>101600</xdr:colOff>
      <xdr:row>74</xdr:row>
      <xdr:rowOff>86360</xdr:rowOff>
    </xdr:to>
    <xdr:sp macro="" textlink="">
      <xdr:nvSpPr>
        <xdr:cNvPr id="197" name="楕円 196"/>
        <xdr:cNvSpPr/>
      </xdr:nvSpPr>
      <xdr:spPr>
        <a:xfrm>
          <a:off x="28575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102870</xdr:rowOff>
    </xdr:from>
    <xdr:ext cx="597535" cy="259080"/>
    <xdr:sp macro="" textlink="">
      <xdr:nvSpPr>
        <xdr:cNvPr id="198" name="テキスト ボックス 197"/>
        <xdr:cNvSpPr txBox="1"/>
      </xdr:nvSpPr>
      <xdr:spPr>
        <a:xfrm>
          <a:off x="2608580" y="124472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112395</xdr:rowOff>
    </xdr:from>
    <xdr:to xmlns:xdr="http://schemas.openxmlformats.org/drawingml/2006/spreadsheetDrawing">
      <xdr:col>10</xdr:col>
      <xdr:colOff>165100</xdr:colOff>
      <xdr:row>76</xdr:row>
      <xdr:rowOff>42545</xdr:rowOff>
    </xdr:to>
    <xdr:sp macro="" textlink="">
      <xdr:nvSpPr>
        <xdr:cNvPr id="199" name="楕円 198"/>
        <xdr:cNvSpPr/>
      </xdr:nvSpPr>
      <xdr:spPr>
        <a:xfrm>
          <a:off x="1968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59055</xdr:rowOff>
    </xdr:from>
    <xdr:ext cx="597535" cy="259080"/>
    <xdr:sp macro="" textlink="">
      <xdr:nvSpPr>
        <xdr:cNvPr id="200" name="テキスト ボックス 199"/>
        <xdr:cNvSpPr txBox="1"/>
      </xdr:nvSpPr>
      <xdr:spPr>
        <a:xfrm>
          <a:off x="1719580" y="127463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133350</xdr:rowOff>
    </xdr:from>
    <xdr:to xmlns:xdr="http://schemas.openxmlformats.org/drawingml/2006/spreadsheetDrawing">
      <xdr:col>6</xdr:col>
      <xdr:colOff>38100</xdr:colOff>
      <xdr:row>76</xdr:row>
      <xdr:rowOff>63500</xdr:rowOff>
    </xdr:to>
    <xdr:sp macro="" textlink="">
      <xdr:nvSpPr>
        <xdr:cNvPr id="201" name="楕円 200"/>
        <xdr:cNvSpPr/>
      </xdr:nvSpPr>
      <xdr:spPr>
        <a:xfrm>
          <a:off x="1079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80010</xdr:rowOff>
    </xdr:from>
    <xdr:ext cx="597535" cy="259080"/>
    <xdr:sp macro="" textlink="">
      <xdr:nvSpPr>
        <xdr:cNvPr id="202" name="テキスト ボックス 201"/>
        <xdr:cNvSpPr txBox="1"/>
      </xdr:nvSpPr>
      <xdr:spPr>
        <a:xfrm>
          <a:off x="830580" y="127673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13" name="テキスト ボックス 212"/>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810"/>
    <xdr:sp macro="" textlink="">
      <xdr:nvSpPr>
        <xdr:cNvPr id="219" name="テキスト ボックス 218"/>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1" name="テキスト ボックス 220"/>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3" name="テキスト ボックス 222"/>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5" name="テキスト ボックス 224"/>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98</xdr:row>
      <xdr:rowOff>121920</xdr:rowOff>
    </xdr:to>
    <xdr:cxnSp macro="">
      <xdr:nvCxnSpPr>
        <xdr:cNvPr id="227" name="直線コネクタ 226"/>
        <xdr:cNvCxnSpPr/>
      </xdr:nvCxnSpPr>
      <xdr:spPr>
        <a:xfrm flipV="1">
          <a:off x="4633595" y="154000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125730</xdr:rowOff>
    </xdr:from>
    <xdr:ext cx="534670" cy="259080"/>
    <xdr:sp macro="" textlink="">
      <xdr:nvSpPr>
        <xdr:cNvPr id="228" name="衛生費最小値テキスト"/>
        <xdr:cNvSpPr txBox="1"/>
      </xdr:nvSpPr>
      <xdr:spPr>
        <a:xfrm>
          <a:off x="4686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121920</xdr:rowOff>
    </xdr:from>
    <xdr:to xmlns:xdr="http://schemas.openxmlformats.org/drawingml/2006/spreadsheetDrawing">
      <xdr:col>24</xdr:col>
      <xdr:colOff>152400</xdr:colOff>
      <xdr:row>98</xdr:row>
      <xdr:rowOff>121920</xdr:rowOff>
    </xdr:to>
    <xdr:cxnSp macro="">
      <xdr:nvCxnSpPr>
        <xdr:cNvPr id="229" name="直線コネクタ 228"/>
        <xdr:cNvCxnSpPr/>
      </xdr:nvCxnSpPr>
      <xdr:spPr>
        <a:xfrm>
          <a:off x="4546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87630</xdr:rowOff>
    </xdr:from>
    <xdr:ext cx="598805" cy="257810"/>
    <xdr:sp macro="" textlink="">
      <xdr:nvSpPr>
        <xdr:cNvPr id="230" name="衛生費最大値テキスト"/>
        <xdr:cNvSpPr txBox="1"/>
      </xdr:nvSpPr>
      <xdr:spPr>
        <a:xfrm>
          <a:off x="4686300" y="151752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1" name="直線コネクタ 230"/>
        <xdr:cNvCxnSpPr/>
      </xdr:nvCxnSpPr>
      <xdr:spPr>
        <a:xfrm>
          <a:off x="4546600" y="1540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92710</xdr:rowOff>
    </xdr:from>
    <xdr:to xmlns:xdr="http://schemas.openxmlformats.org/drawingml/2006/spreadsheetDrawing">
      <xdr:col>24</xdr:col>
      <xdr:colOff>63500</xdr:colOff>
      <xdr:row>95</xdr:row>
      <xdr:rowOff>156845</xdr:rowOff>
    </xdr:to>
    <xdr:cxnSp macro="">
      <xdr:nvCxnSpPr>
        <xdr:cNvPr id="232" name="直線コネクタ 231"/>
        <xdr:cNvCxnSpPr/>
      </xdr:nvCxnSpPr>
      <xdr:spPr>
        <a:xfrm flipV="1">
          <a:off x="3797300" y="163804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24130</xdr:rowOff>
    </xdr:from>
    <xdr:ext cx="534670" cy="259080"/>
    <xdr:sp macro="" textlink="">
      <xdr:nvSpPr>
        <xdr:cNvPr id="233" name="衛生費平均値テキスト"/>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4" name="フローチャート: 判断 233"/>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149860</xdr:rowOff>
    </xdr:from>
    <xdr:to xmlns:xdr="http://schemas.openxmlformats.org/drawingml/2006/spreadsheetDrawing">
      <xdr:col>19</xdr:col>
      <xdr:colOff>177800</xdr:colOff>
      <xdr:row>95</xdr:row>
      <xdr:rowOff>156845</xdr:rowOff>
    </xdr:to>
    <xdr:cxnSp macro="">
      <xdr:nvCxnSpPr>
        <xdr:cNvPr id="235" name="直線コネクタ 234"/>
        <xdr:cNvCxnSpPr/>
      </xdr:nvCxnSpPr>
      <xdr:spPr>
        <a:xfrm>
          <a:off x="2908300" y="1626616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151765</xdr:rowOff>
    </xdr:from>
    <xdr:to xmlns:xdr="http://schemas.openxmlformats.org/drawingml/2006/spreadsheetDrawing">
      <xdr:col>20</xdr:col>
      <xdr:colOff>38100</xdr:colOff>
      <xdr:row>96</xdr:row>
      <xdr:rowOff>81915</xdr:rowOff>
    </xdr:to>
    <xdr:sp macro="" textlink="">
      <xdr:nvSpPr>
        <xdr:cNvPr id="236" name="フローチャート: 判断 235"/>
        <xdr:cNvSpPr/>
      </xdr:nvSpPr>
      <xdr:spPr>
        <a:xfrm>
          <a:off x="3746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73025</xdr:rowOff>
    </xdr:from>
    <xdr:ext cx="533400" cy="259080"/>
    <xdr:sp macro="" textlink="">
      <xdr:nvSpPr>
        <xdr:cNvPr id="237" name="テキスト ボックス 236"/>
        <xdr:cNvSpPr txBox="1"/>
      </xdr:nvSpPr>
      <xdr:spPr>
        <a:xfrm>
          <a:off x="3529965" y="165322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149860</xdr:rowOff>
    </xdr:from>
    <xdr:to xmlns:xdr="http://schemas.openxmlformats.org/drawingml/2006/spreadsheetDrawing">
      <xdr:col>15</xdr:col>
      <xdr:colOff>50800</xdr:colOff>
      <xdr:row>96</xdr:row>
      <xdr:rowOff>121920</xdr:rowOff>
    </xdr:to>
    <xdr:cxnSp macro="">
      <xdr:nvCxnSpPr>
        <xdr:cNvPr id="238" name="直線コネクタ 237"/>
        <xdr:cNvCxnSpPr/>
      </xdr:nvCxnSpPr>
      <xdr:spPr>
        <a:xfrm flipV="1">
          <a:off x="2019300" y="1626616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9" name="フローチャート: 判断 238"/>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55245</xdr:rowOff>
    </xdr:from>
    <xdr:ext cx="533400" cy="257810"/>
    <xdr:sp macro="" textlink="">
      <xdr:nvSpPr>
        <xdr:cNvPr id="240" name="テキスト ボックス 239"/>
        <xdr:cNvSpPr txBox="1"/>
      </xdr:nvSpPr>
      <xdr:spPr>
        <a:xfrm>
          <a:off x="2640965" y="16514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159385</xdr:rowOff>
    </xdr:from>
    <xdr:to xmlns:xdr="http://schemas.openxmlformats.org/drawingml/2006/spreadsheetDrawing">
      <xdr:col>10</xdr:col>
      <xdr:colOff>114300</xdr:colOff>
      <xdr:row>96</xdr:row>
      <xdr:rowOff>121920</xdr:rowOff>
    </xdr:to>
    <xdr:cxnSp macro="">
      <xdr:nvCxnSpPr>
        <xdr:cNvPr id="241" name="直線コネクタ 240"/>
        <xdr:cNvCxnSpPr/>
      </xdr:nvCxnSpPr>
      <xdr:spPr>
        <a:xfrm>
          <a:off x="1130300" y="16275685"/>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10160</xdr:rowOff>
    </xdr:from>
    <xdr:to xmlns:xdr="http://schemas.openxmlformats.org/drawingml/2006/spreadsheetDrawing">
      <xdr:col>10</xdr:col>
      <xdr:colOff>165100</xdr:colOff>
      <xdr:row>96</xdr:row>
      <xdr:rowOff>111760</xdr:rowOff>
    </xdr:to>
    <xdr:sp macro="" textlink="">
      <xdr:nvSpPr>
        <xdr:cNvPr id="242" name="フローチャート: 判断 241"/>
        <xdr:cNvSpPr/>
      </xdr:nvSpPr>
      <xdr:spPr>
        <a:xfrm>
          <a:off x="1968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128905</xdr:rowOff>
    </xdr:from>
    <xdr:ext cx="533400" cy="259080"/>
    <xdr:sp macro="" textlink="">
      <xdr:nvSpPr>
        <xdr:cNvPr id="243" name="テキスト ボックス 242"/>
        <xdr:cNvSpPr txBox="1"/>
      </xdr:nvSpPr>
      <xdr:spPr>
        <a:xfrm>
          <a:off x="1751965" y="16245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73025</xdr:rowOff>
    </xdr:from>
    <xdr:to xmlns:xdr="http://schemas.openxmlformats.org/drawingml/2006/spreadsheetDrawing">
      <xdr:col>6</xdr:col>
      <xdr:colOff>38100</xdr:colOff>
      <xdr:row>97</xdr:row>
      <xdr:rowOff>3175</xdr:rowOff>
    </xdr:to>
    <xdr:sp macro="" textlink="">
      <xdr:nvSpPr>
        <xdr:cNvPr id="244" name="フローチャート: 判断 243"/>
        <xdr:cNvSpPr/>
      </xdr:nvSpPr>
      <xdr:spPr>
        <a:xfrm>
          <a:off x="10795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166370</xdr:rowOff>
    </xdr:from>
    <xdr:ext cx="533400" cy="257810"/>
    <xdr:sp macro="" textlink="">
      <xdr:nvSpPr>
        <xdr:cNvPr id="245" name="テキスト ボックス 244"/>
        <xdr:cNvSpPr txBox="1"/>
      </xdr:nvSpPr>
      <xdr:spPr>
        <a:xfrm>
          <a:off x="862965" y="16625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41910</xdr:rowOff>
    </xdr:from>
    <xdr:to xmlns:xdr="http://schemas.openxmlformats.org/drawingml/2006/spreadsheetDrawing">
      <xdr:col>24</xdr:col>
      <xdr:colOff>114300</xdr:colOff>
      <xdr:row>95</xdr:row>
      <xdr:rowOff>143510</xdr:rowOff>
    </xdr:to>
    <xdr:sp macro="" textlink="">
      <xdr:nvSpPr>
        <xdr:cNvPr id="251" name="楕円 250"/>
        <xdr:cNvSpPr/>
      </xdr:nvSpPr>
      <xdr:spPr>
        <a:xfrm>
          <a:off x="45847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64770</xdr:rowOff>
    </xdr:from>
    <xdr:ext cx="534670" cy="257810"/>
    <xdr:sp macro="" textlink="">
      <xdr:nvSpPr>
        <xdr:cNvPr id="252" name="衛生費該当値テキスト"/>
        <xdr:cNvSpPr txBox="1"/>
      </xdr:nvSpPr>
      <xdr:spPr>
        <a:xfrm>
          <a:off x="4686300" y="161810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106045</xdr:rowOff>
    </xdr:from>
    <xdr:to xmlns:xdr="http://schemas.openxmlformats.org/drawingml/2006/spreadsheetDrawing">
      <xdr:col>20</xdr:col>
      <xdr:colOff>38100</xdr:colOff>
      <xdr:row>96</xdr:row>
      <xdr:rowOff>36195</xdr:rowOff>
    </xdr:to>
    <xdr:sp macro="" textlink="">
      <xdr:nvSpPr>
        <xdr:cNvPr id="253" name="楕円 252"/>
        <xdr:cNvSpPr/>
      </xdr:nvSpPr>
      <xdr:spPr>
        <a:xfrm>
          <a:off x="3746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52705</xdr:rowOff>
    </xdr:from>
    <xdr:ext cx="533400" cy="257810"/>
    <xdr:sp macro="" textlink="">
      <xdr:nvSpPr>
        <xdr:cNvPr id="254" name="テキスト ボックス 253"/>
        <xdr:cNvSpPr txBox="1"/>
      </xdr:nvSpPr>
      <xdr:spPr>
        <a:xfrm>
          <a:off x="3529965" y="16169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99060</xdr:rowOff>
    </xdr:from>
    <xdr:to xmlns:xdr="http://schemas.openxmlformats.org/drawingml/2006/spreadsheetDrawing">
      <xdr:col>15</xdr:col>
      <xdr:colOff>101600</xdr:colOff>
      <xdr:row>95</xdr:row>
      <xdr:rowOff>29210</xdr:rowOff>
    </xdr:to>
    <xdr:sp macro="" textlink="">
      <xdr:nvSpPr>
        <xdr:cNvPr id="255" name="楕円 254"/>
        <xdr:cNvSpPr/>
      </xdr:nvSpPr>
      <xdr:spPr>
        <a:xfrm>
          <a:off x="2857500" y="162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45720</xdr:rowOff>
    </xdr:from>
    <xdr:ext cx="533400" cy="259080"/>
    <xdr:sp macro="" textlink="">
      <xdr:nvSpPr>
        <xdr:cNvPr id="256" name="テキスト ボックス 255"/>
        <xdr:cNvSpPr txBox="1"/>
      </xdr:nvSpPr>
      <xdr:spPr>
        <a:xfrm>
          <a:off x="2640965" y="15990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71120</xdr:rowOff>
    </xdr:from>
    <xdr:to xmlns:xdr="http://schemas.openxmlformats.org/drawingml/2006/spreadsheetDrawing">
      <xdr:col>10</xdr:col>
      <xdr:colOff>165100</xdr:colOff>
      <xdr:row>97</xdr:row>
      <xdr:rowOff>1270</xdr:rowOff>
    </xdr:to>
    <xdr:sp macro="" textlink="">
      <xdr:nvSpPr>
        <xdr:cNvPr id="257" name="楕円 256"/>
        <xdr:cNvSpPr/>
      </xdr:nvSpPr>
      <xdr:spPr>
        <a:xfrm>
          <a:off x="1968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163830</xdr:rowOff>
    </xdr:from>
    <xdr:ext cx="533400" cy="259080"/>
    <xdr:sp macro="" textlink="">
      <xdr:nvSpPr>
        <xdr:cNvPr id="258" name="テキスト ボックス 257"/>
        <xdr:cNvSpPr txBox="1"/>
      </xdr:nvSpPr>
      <xdr:spPr>
        <a:xfrm>
          <a:off x="1751965" y="1662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109220</xdr:rowOff>
    </xdr:from>
    <xdr:to xmlns:xdr="http://schemas.openxmlformats.org/drawingml/2006/spreadsheetDrawing">
      <xdr:col>6</xdr:col>
      <xdr:colOff>38100</xdr:colOff>
      <xdr:row>95</xdr:row>
      <xdr:rowOff>38735</xdr:rowOff>
    </xdr:to>
    <xdr:sp macro="" textlink="">
      <xdr:nvSpPr>
        <xdr:cNvPr id="259" name="楕円 258"/>
        <xdr:cNvSpPr/>
      </xdr:nvSpPr>
      <xdr:spPr>
        <a:xfrm>
          <a:off x="10795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55245</xdr:rowOff>
    </xdr:from>
    <xdr:ext cx="533400" cy="257810"/>
    <xdr:sp macro="" textlink="">
      <xdr:nvSpPr>
        <xdr:cNvPr id="260" name="テキスト ボックス 259"/>
        <xdr:cNvSpPr txBox="1"/>
      </xdr:nvSpPr>
      <xdr:spPr>
        <a:xfrm>
          <a:off x="862965" y="16000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9" name="テキスト ボックス 268"/>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650" cy="257810"/>
    <xdr:sp macro="" textlink="">
      <xdr:nvSpPr>
        <xdr:cNvPr id="272" name="テキスト ボックス 271"/>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090" cy="257810"/>
    <xdr:sp macro="" textlink="">
      <xdr:nvSpPr>
        <xdr:cNvPr id="274" name="テキスト ボックス 273"/>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7810"/>
    <xdr:sp macro="" textlink="">
      <xdr:nvSpPr>
        <xdr:cNvPr id="276" name="テキスト ボックス 275"/>
        <xdr:cNvSpPr txBox="1"/>
      </xdr:nvSpPr>
      <xdr:spPr>
        <a:xfrm>
          <a:off x="6072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7810"/>
    <xdr:sp macro="" textlink="">
      <xdr:nvSpPr>
        <xdr:cNvPr id="278" name="テキスト ボックス 277"/>
        <xdr:cNvSpPr txBox="1"/>
      </xdr:nvSpPr>
      <xdr:spPr>
        <a:xfrm>
          <a:off x="6072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810"/>
    <xdr:sp macro="" textlink="">
      <xdr:nvSpPr>
        <xdr:cNvPr id="280" name="テキスト ボックス 279"/>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23495</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1669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810"/>
    <xdr:sp macro="" textlink="">
      <xdr:nvSpPr>
        <xdr:cNvPr id="283"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141605</xdr:rowOff>
    </xdr:from>
    <xdr:ext cx="534670" cy="259080"/>
    <xdr:sp macro="" textlink="">
      <xdr:nvSpPr>
        <xdr:cNvPr id="285" name="労働費最大値テキスト"/>
        <xdr:cNvSpPr txBox="1"/>
      </xdr:nvSpPr>
      <xdr:spPr>
        <a:xfrm>
          <a:off x="10528300" y="494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23495</xdr:rowOff>
    </xdr:from>
    <xdr:to xmlns:xdr="http://schemas.openxmlformats.org/drawingml/2006/spreadsheetDrawing">
      <xdr:col>55</xdr:col>
      <xdr:colOff>88900</xdr:colOff>
      <xdr:row>30</xdr:row>
      <xdr:rowOff>23495</xdr:rowOff>
    </xdr:to>
    <xdr:cxnSp macro="">
      <xdr:nvCxnSpPr>
        <xdr:cNvPr id="286" name="直線コネクタ 285"/>
        <xdr:cNvCxnSpPr/>
      </xdr:nvCxnSpPr>
      <xdr:spPr>
        <a:xfrm>
          <a:off x="10388600" y="516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90170</xdr:rowOff>
    </xdr:from>
    <xdr:to xmlns:xdr="http://schemas.openxmlformats.org/drawingml/2006/spreadsheetDrawing">
      <xdr:col>55</xdr:col>
      <xdr:colOff>0</xdr:colOff>
      <xdr:row>38</xdr:row>
      <xdr:rowOff>93345</xdr:rowOff>
    </xdr:to>
    <xdr:cxnSp macro="">
      <xdr:nvCxnSpPr>
        <xdr:cNvPr id="287" name="直線コネクタ 286"/>
        <xdr:cNvCxnSpPr/>
      </xdr:nvCxnSpPr>
      <xdr:spPr>
        <a:xfrm>
          <a:off x="9639300" y="66052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169545</xdr:rowOff>
    </xdr:from>
    <xdr:ext cx="469900" cy="257810"/>
    <xdr:sp macro="" textlink="">
      <xdr:nvSpPr>
        <xdr:cNvPr id="288" name="労働費平均値テキスト"/>
        <xdr:cNvSpPr txBox="1"/>
      </xdr:nvSpPr>
      <xdr:spPr>
        <a:xfrm>
          <a:off x="10528300" y="63417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146685</xdr:rowOff>
    </xdr:from>
    <xdr:to xmlns:xdr="http://schemas.openxmlformats.org/drawingml/2006/spreadsheetDrawing">
      <xdr:col>55</xdr:col>
      <xdr:colOff>50800</xdr:colOff>
      <xdr:row>38</xdr:row>
      <xdr:rowOff>76835</xdr:rowOff>
    </xdr:to>
    <xdr:sp macro="" textlink="">
      <xdr:nvSpPr>
        <xdr:cNvPr id="289" name="フローチャート: 判断 288"/>
        <xdr:cNvSpPr/>
      </xdr:nvSpPr>
      <xdr:spPr>
        <a:xfrm>
          <a:off x="10426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90170</xdr:rowOff>
    </xdr:from>
    <xdr:to xmlns:xdr="http://schemas.openxmlformats.org/drawingml/2006/spreadsheetDrawing">
      <xdr:col>50</xdr:col>
      <xdr:colOff>114300</xdr:colOff>
      <xdr:row>38</xdr:row>
      <xdr:rowOff>90170</xdr:rowOff>
    </xdr:to>
    <xdr:cxnSp macro="">
      <xdr:nvCxnSpPr>
        <xdr:cNvPr id="290" name="直線コネクタ 289"/>
        <xdr:cNvCxnSpPr/>
      </xdr:nvCxnSpPr>
      <xdr:spPr>
        <a:xfrm flipV="1">
          <a:off x="8750300" y="6605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291" name="フローチャート: 判断 290"/>
        <xdr:cNvSpPr/>
      </xdr:nvSpPr>
      <xdr:spPr>
        <a:xfrm>
          <a:off x="9588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94615</xdr:rowOff>
    </xdr:from>
    <xdr:ext cx="468630" cy="259080"/>
    <xdr:sp macro="" textlink="">
      <xdr:nvSpPr>
        <xdr:cNvPr id="292" name="テキスト ボックス 291"/>
        <xdr:cNvSpPr txBox="1"/>
      </xdr:nvSpPr>
      <xdr:spPr>
        <a:xfrm>
          <a:off x="9404350" y="6266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90170</xdr:rowOff>
    </xdr:from>
    <xdr:to xmlns:xdr="http://schemas.openxmlformats.org/drawingml/2006/spreadsheetDrawing">
      <xdr:col>45</xdr:col>
      <xdr:colOff>177800</xdr:colOff>
      <xdr:row>38</xdr:row>
      <xdr:rowOff>95885</xdr:rowOff>
    </xdr:to>
    <xdr:cxnSp macro="">
      <xdr:nvCxnSpPr>
        <xdr:cNvPr id="293" name="直線コネクタ 292"/>
        <xdr:cNvCxnSpPr/>
      </xdr:nvCxnSpPr>
      <xdr:spPr>
        <a:xfrm flipV="1">
          <a:off x="7861300" y="66052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294" name="フローチャート: 判断 293"/>
        <xdr:cNvSpPr/>
      </xdr:nvSpPr>
      <xdr:spPr>
        <a:xfrm>
          <a:off x="8699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93345</xdr:rowOff>
    </xdr:from>
    <xdr:ext cx="468630" cy="259080"/>
    <xdr:sp macro="" textlink="">
      <xdr:nvSpPr>
        <xdr:cNvPr id="295" name="テキスト ボックス 294"/>
        <xdr:cNvSpPr txBox="1"/>
      </xdr:nvSpPr>
      <xdr:spPr>
        <a:xfrm>
          <a:off x="8515350" y="62655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93345</xdr:rowOff>
    </xdr:from>
    <xdr:to xmlns:xdr="http://schemas.openxmlformats.org/drawingml/2006/spreadsheetDrawing">
      <xdr:col>41</xdr:col>
      <xdr:colOff>50800</xdr:colOff>
      <xdr:row>38</xdr:row>
      <xdr:rowOff>95885</xdr:rowOff>
    </xdr:to>
    <xdr:cxnSp macro="">
      <xdr:nvCxnSpPr>
        <xdr:cNvPr id="296" name="直線コネクタ 295"/>
        <xdr:cNvCxnSpPr/>
      </xdr:nvCxnSpPr>
      <xdr:spPr>
        <a:xfrm>
          <a:off x="6972300" y="66084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xdr:rowOff>
    </xdr:from>
    <xdr:to xmlns:xdr="http://schemas.openxmlformats.org/drawingml/2006/spreadsheetDrawing">
      <xdr:col>41</xdr:col>
      <xdr:colOff>101600</xdr:colOff>
      <xdr:row>38</xdr:row>
      <xdr:rowOff>106680</xdr:rowOff>
    </xdr:to>
    <xdr:sp macro="" textlink="">
      <xdr:nvSpPr>
        <xdr:cNvPr id="297" name="フローチャート: 判断 296"/>
        <xdr:cNvSpPr/>
      </xdr:nvSpPr>
      <xdr:spPr>
        <a:xfrm>
          <a:off x="7810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123190</xdr:rowOff>
    </xdr:from>
    <xdr:ext cx="378460" cy="257810"/>
    <xdr:sp macro="" textlink="">
      <xdr:nvSpPr>
        <xdr:cNvPr id="298" name="テキスト ボックス 297"/>
        <xdr:cNvSpPr txBox="1"/>
      </xdr:nvSpPr>
      <xdr:spPr>
        <a:xfrm>
          <a:off x="7672070" y="62953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24130</xdr:rowOff>
    </xdr:from>
    <xdr:to xmlns:xdr="http://schemas.openxmlformats.org/drawingml/2006/spreadsheetDrawing">
      <xdr:col>36</xdr:col>
      <xdr:colOff>165100</xdr:colOff>
      <xdr:row>38</xdr:row>
      <xdr:rowOff>125730</xdr:rowOff>
    </xdr:to>
    <xdr:sp macro="" textlink="">
      <xdr:nvSpPr>
        <xdr:cNvPr id="299" name="フローチャート: 判断 298"/>
        <xdr:cNvSpPr/>
      </xdr:nvSpPr>
      <xdr:spPr>
        <a:xfrm>
          <a:off x="6921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142240</xdr:rowOff>
    </xdr:from>
    <xdr:ext cx="378460" cy="259080"/>
    <xdr:sp macro="" textlink="">
      <xdr:nvSpPr>
        <xdr:cNvPr id="300" name="テキスト ボックス 299"/>
        <xdr:cNvSpPr txBox="1"/>
      </xdr:nvSpPr>
      <xdr:spPr>
        <a:xfrm>
          <a:off x="6783070" y="6314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42545</xdr:rowOff>
    </xdr:from>
    <xdr:to xmlns:xdr="http://schemas.openxmlformats.org/drawingml/2006/spreadsheetDrawing">
      <xdr:col>55</xdr:col>
      <xdr:colOff>50800</xdr:colOff>
      <xdr:row>38</xdr:row>
      <xdr:rowOff>144145</xdr:rowOff>
    </xdr:to>
    <xdr:sp macro="" textlink="">
      <xdr:nvSpPr>
        <xdr:cNvPr id="306" name="楕円 305"/>
        <xdr:cNvSpPr/>
      </xdr:nvSpPr>
      <xdr:spPr>
        <a:xfrm>
          <a:off x="10426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128905</xdr:rowOff>
    </xdr:from>
    <xdr:ext cx="378460" cy="259080"/>
    <xdr:sp macro="" textlink="">
      <xdr:nvSpPr>
        <xdr:cNvPr id="307" name="労働費該当値テキスト"/>
        <xdr:cNvSpPr txBox="1"/>
      </xdr:nvSpPr>
      <xdr:spPr>
        <a:xfrm>
          <a:off x="1052830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39370</xdr:rowOff>
    </xdr:from>
    <xdr:to xmlns:xdr="http://schemas.openxmlformats.org/drawingml/2006/spreadsheetDrawing">
      <xdr:col>50</xdr:col>
      <xdr:colOff>165100</xdr:colOff>
      <xdr:row>38</xdr:row>
      <xdr:rowOff>140970</xdr:rowOff>
    </xdr:to>
    <xdr:sp macro="" textlink="">
      <xdr:nvSpPr>
        <xdr:cNvPr id="308" name="楕円 307"/>
        <xdr:cNvSpPr/>
      </xdr:nvSpPr>
      <xdr:spPr>
        <a:xfrm>
          <a:off x="9588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132080</xdr:rowOff>
    </xdr:from>
    <xdr:ext cx="378460" cy="257810"/>
    <xdr:sp macro="" textlink="">
      <xdr:nvSpPr>
        <xdr:cNvPr id="309" name="テキスト ボックス 308"/>
        <xdr:cNvSpPr txBox="1"/>
      </xdr:nvSpPr>
      <xdr:spPr>
        <a:xfrm>
          <a:off x="9450070" y="66471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39370</xdr:rowOff>
    </xdr:from>
    <xdr:to xmlns:xdr="http://schemas.openxmlformats.org/drawingml/2006/spreadsheetDrawing">
      <xdr:col>46</xdr:col>
      <xdr:colOff>38100</xdr:colOff>
      <xdr:row>38</xdr:row>
      <xdr:rowOff>140970</xdr:rowOff>
    </xdr:to>
    <xdr:sp macro="" textlink="">
      <xdr:nvSpPr>
        <xdr:cNvPr id="310" name="楕円 309"/>
        <xdr:cNvSpPr/>
      </xdr:nvSpPr>
      <xdr:spPr>
        <a:xfrm>
          <a:off x="8699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132080</xdr:rowOff>
    </xdr:from>
    <xdr:ext cx="378460" cy="257810"/>
    <xdr:sp macro="" textlink="">
      <xdr:nvSpPr>
        <xdr:cNvPr id="311" name="テキスト ボックス 310"/>
        <xdr:cNvSpPr txBox="1"/>
      </xdr:nvSpPr>
      <xdr:spPr>
        <a:xfrm>
          <a:off x="8561070" y="66471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45085</xdr:rowOff>
    </xdr:from>
    <xdr:to xmlns:xdr="http://schemas.openxmlformats.org/drawingml/2006/spreadsheetDrawing">
      <xdr:col>41</xdr:col>
      <xdr:colOff>101600</xdr:colOff>
      <xdr:row>38</xdr:row>
      <xdr:rowOff>146685</xdr:rowOff>
    </xdr:to>
    <xdr:sp macro="" textlink="">
      <xdr:nvSpPr>
        <xdr:cNvPr id="312" name="楕円 311"/>
        <xdr:cNvSpPr/>
      </xdr:nvSpPr>
      <xdr:spPr>
        <a:xfrm>
          <a:off x="7810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137795</xdr:rowOff>
    </xdr:from>
    <xdr:ext cx="378460" cy="259080"/>
    <xdr:sp macro="" textlink="">
      <xdr:nvSpPr>
        <xdr:cNvPr id="313" name="テキスト ボックス 312"/>
        <xdr:cNvSpPr txBox="1"/>
      </xdr:nvSpPr>
      <xdr:spPr>
        <a:xfrm>
          <a:off x="7672070" y="6652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42545</xdr:rowOff>
    </xdr:from>
    <xdr:to xmlns:xdr="http://schemas.openxmlformats.org/drawingml/2006/spreadsheetDrawing">
      <xdr:col>36</xdr:col>
      <xdr:colOff>165100</xdr:colOff>
      <xdr:row>38</xdr:row>
      <xdr:rowOff>144145</xdr:rowOff>
    </xdr:to>
    <xdr:sp macro="" textlink="">
      <xdr:nvSpPr>
        <xdr:cNvPr id="314" name="楕円 313"/>
        <xdr:cNvSpPr/>
      </xdr:nvSpPr>
      <xdr:spPr>
        <a:xfrm>
          <a:off x="6921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135255</xdr:rowOff>
    </xdr:from>
    <xdr:ext cx="378460" cy="257810"/>
    <xdr:sp macro="" textlink="">
      <xdr:nvSpPr>
        <xdr:cNvPr id="315" name="テキスト ボックス 314"/>
        <xdr:cNvSpPr txBox="1"/>
      </xdr:nvSpPr>
      <xdr:spPr>
        <a:xfrm>
          <a:off x="6783070" y="665035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4" name="テキスト ボックス 323"/>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27" name="テキスト ボックス 326"/>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810"/>
    <xdr:sp macro="" textlink="">
      <xdr:nvSpPr>
        <xdr:cNvPr id="331" name="テキスト ボックス 330"/>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3" name="テキスト ボックス 33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360" cy="259080"/>
    <xdr:sp macro="" textlink="">
      <xdr:nvSpPr>
        <xdr:cNvPr id="335" name="テキスト ボックス 334"/>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7" name="テキスト ボックス 336"/>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59</xdr:row>
      <xdr:rowOff>23495</xdr:rowOff>
    </xdr:to>
    <xdr:cxnSp macro="">
      <xdr:nvCxnSpPr>
        <xdr:cNvPr id="339" name="直線コネクタ 338"/>
        <xdr:cNvCxnSpPr/>
      </xdr:nvCxnSpPr>
      <xdr:spPr>
        <a:xfrm flipV="1">
          <a:off x="10475595" y="886777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469900" cy="259080"/>
    <xdr:sp macro="" textlink="">
      <xdr:nvSpPr>
        <xdr:cNvPr id="340" name="農林水産業費最小値テキスト"/>
        <xdr:cNvSpPr txBox="1"/>
      </xdr:nvSpPr>
      <xdr:spPr>
        <a:xfrm>
          <a:off x="10528300"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1" name="直線コネクタ 340"/>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2"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3" name="直線コネクタ 342"/>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6985</xdr:rowOff>
    </xdr:from>
    <xdr:to xmlns:xdr="http://schemas.openxmlformats.org/drawingml/2006/spreadsheetDrawing">
      <xdr:col>55</xdr:col>
      <xdr:colOff>0</xdr:colOff>
      <xdr:row>57</xdr:row>
      <xdr:rowOff>161290</xdr:rowOff>
    </xdr:to>
    <xdr:cxnSp macro="">
      <xdr:nvCxnSpPr>
        <xdr:cNvPr id="344" name="直線コネクタ 343"/>
        <xdr:cNvCxnSpPr/>
      </xdr:nvCxnSpPr>
      <xdr:spPr>
        <a:xfrm>
          <a:off x="9639300" y="977963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134620</xdr:rowOff>
    </xdr:from>
    <xdr:ext cx="534670" cy="257810"/>
    <xdr:sp macro="" textlink="">
      <xdr:nvSpPr>
        <xdr:cNvPr id="345" name="農林水産業費平均値テキスト"/>
        <xdr:cNvSpPr txBox="1"/>
      </xdr:nvSpPr>
      <xdr:spPr>
        <a:xfrm>
          <a:off x="10528300" y="99072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156210</xdr:rowOff>
    </xdr:from>
    <xdr:to xmlns:xdr="http://schemas.openxmlformats.org/drawingml/2006/spreadsheetDrawing">
      <xdr:col>55</xdr:col>
      <xdr:colOff>50800</xdr:colOff>
      <xdr:row>58</xdr:row>
      <xdr:rowOff>86360</xdr:rowOff>
    </xdr:to>
    <xdr:sp macro="" textlink="">
      <xdr:nvSpPr>
        <xdr:cNvPr id="346" name="フローチャート: 判断 345"/>
        <xdr:cNvSpPr/>
      </xdr:nvSpPr>
      <xdr:spPr>
        <a:xfrm>
          <a:off x="104267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6985</xdr:rowOff>
    </xdr:from>
    <xdr:to xmlns:xdr="http://schemas.openxmlformats.org/drawingml/2006/spreadsheetDrawing">
      <xdr:col>50</xdr:col>
      <xdr:colOff>114300</xdr:colOff>
      <xdr:row>57</xdr:row>
      <xdr:rowOff>166370</xdr:rowOff>
    </xdr:to>
    <xdr:cxnSp macro="">
      <xdr:nvCxnSpPr>
        <xdr:cNvPr id="347" name="直線コネクタ 346"/>
        <xdr:cNvCxnSpPr/>
      </xdr:nvCxnSpPr>
      <xdr:spPr>
        <a:xfrm flipV="1">
          <a:off x="8750300" y="977963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81280</xdr:rowOff>
    </xdr:to>
    <xdr:sp macro="" textlink="">
      <xdr:nvSpPr>
        <xdr:cNvPr id="348" name="フローチャート: 判断 347"/>
        <xdr:cNvSpPr/>
      </xdr:nvSpPr>
      <xdr:spPr>
        <a:xfrm>
          <a:off x="9588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72390</xdr:rowOff>
    </xdr:from>
    <xdr:ext cx="533400" cy="259080"/>
    <xdr:sp macro="" textlink="">
      <xdr:nvSpPr>
        <xdr:cNvPr id="349" name="テキスト ボックス 348"/>
        <xdr:cNvSpPr txBox="1"/>
      </xdr:nvSpPr>
      <xdr:spPr>
        <a:xfrm>
          <a:off x="9371965" y="10016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164465</xdr:rowOff>
    </xdr:from>
    <xdr:to xmlns:xdr="http://schemas.openxmlformats.org/drawingml/2006/spreadsheetDrawing">
      <xdr:col>45</xdr:col>
      <xdr:colOff>177800</xdr:colOff>
      <xdr:row>57</xdr:row>
      <xdr:rowOff>166370</xdr:rowOff>
    </xdr:to>
    <xdr:cxnSp macro="">
      <xdr:nvCxnSpPr>
        <xdr:cNvPr id="350" name="直線コネクタ 349"/>
        <xdr:cNvCxnSpPr/>
      </xdr:nvCxnSpPr>
      <xdr:spPr>
        <a:xfrm>
          <a:off x="7861300" y="9937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86995</xdr:rowOff>
    </xdr:to>
    <xdr:sp macro="" textlink="">
      <xdr:nvSpPr>
        <xdr:cNvPr id="351" name="フローチャート: 判断 350"/>
        <xdr:cNvSpPr/>
      </xdr:nvSpPr>
      <xdr:spPr>
        <a:xfrm>
          <a:off x="869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78105</xdr:rowOff>
    </xdr:from>
    <xdr:ext cx="533400" cy="257810"/>
    <xdr:sp macro="" textlink="">
      <xdr:nvSpPr>
        <xdr:cNvPr id="352" name="テキスト ボックス 351"/>
        <xdr:cNvSpPr txBox="1"/>
      </xdr:nvSpPr>
      <xdr:spPr>
        <a:xfrm>
          <a:off x="8482965" y="10022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164465</xdr:rowOff>
    </xdr:from>
    <xdr:to xmlns:xdr="http://schemas.openxmlformats.org/drawingml/2006/spreadsheetDrawing">
      <xdr:col>41</xdr:col>
      <xdr:colOff>50800</xdr:colOff>
      <xdr:row>58</xdr:row>
      <xdr:rowOff>33655</xdr:rowOff>
    </xdr:to>
    <xdr:cxnSp macro="">
      <xdr:nvCxnSpPr>
        <xdr:cNvPr id="353" name="直線コネクタ 352"/>
        <xdr:cNvCxnSpPr/>
      </xdr:nvCxnSpPr>
      <xdr:spPr>
        <a:xfrm flipV="1">
          <a:off x="6972300" y="993711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29210</xdr:rowOff>
    </xdr:from>
    <xdr:to xmlns:xdr="http://schemas.openxmlformats.org/drawingml/2006/spreadsheetDrawing">
      <xdr:col>41</xdr:col>
      <xdr:colOff>101600</xdr:colOff>
      <xdr:row>57</xdr:row>
      <xdr:rowOff>130175</xdr:rowOff>
    </xdr:to>
    <xdr:sp macro="" textlink="">
      <xdr:nvSpPr>
        <xdr:cNvPr id="354" name="フローチャート: 判断 353"/>
        <xdr:cNvSpPr/>
      </xdr:nvSpPr>
      <xdr:spPr>
        <a:xfrm>
          <a:off x="7810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146685</xdr:rowOff>
    </xdr:from>
    <xdr:ext cx="533400" cy="257810"/>
    <xdr:sp macro="" textlink="">
      <xdr:nvSpPr>
        <xdr:cNvPr id="355" name="テキスト ボックス 354"/>
        <xdr:cNvSpPr txBox="1"/>
      </xdr:nvSpPr>
      <xdr:spPr>
        <a:xfrm>
          <a:off x="7593965" y="95764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40640</xdr:rowOff>
    </xdr:from>
    <xdr:to xmlns:xdr="http://schemas.openxmlformats.org/drawingml/2006/spreadsheetDrawing">
      <xdr:col>36</xdr:col>
      <xdr:colOff>165100</xdr:colOff>
      <xdr:row>57</xdr:row>
      <xdr:rowOff>142240</xdr:rowOff>
    </xdr:to>
    <xdr:sp macro="" textlink="">
      <xdr:nvSpPr>
        <xdr:cNvPr id="356" name="フローチャート: 判断 355"/>
        <xdr:cNvSpPr/>
      </xdr:nvSpPr>
      <xdr:spPr>
        <a:xfrm>
          <a:off x="6921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158750</xdr:rowOff>
    </xdr:from>
    <xdr:ext cx="533400" cy="259080"/>
    <xdr:sp macro="" textlink="">
      <xdr:nvSpPr>
        <xdr:cNvPr id="357" name="テキスト ボックス 356"/>
        <xdr:cNvSpPr txBox="1"/>
      </xdr:nvSpPr>
      <xdr:spPr>
        <a:xfrm>
          <a:off x="6704965" y="9588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110490</xdr:rowOff>
    </xdr:from>
    <xdr:to xmlns:xdr="http://schemas.openxmlformats.org/drawingml/2006/spreadsheetDrawing">
      <xdr:col>55</xdr:col>
      <xdr:colOff>50800</xdr:colOff>
      <xdr:row>58</xdr:row>
      <xdr:rowOff>40640</xdr:rowOff>
    </xdr:to>
    <xdr:sp macro="" textlink="">
      <xdr:nvSpPr>
        <xdr:cNvPr id="363" name="楕円 362"/>
        <xdr:cNvSpPr/>
      </xdr:nvSpPr>
      <xdr:spPr>
        <a:xfrm>
          <a:off x="10426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133350</xdr:rowOff>
    </xdr:from>
    <xdr:ext cx="534670" cy="257810"/>
    <xdr:sp macro="" textlink="">
      <xdr:nvSpPr>
        <xdr:cNvPr id="364" name="農林水産業費該当値テキスト"/>
        <xdr:cNvSpPr txBox="1"/>
      </xdr:nvSpPr>
      <xdr:spPr>
        <a:xfrm>
          <a:off x="10528300" y="97345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127635</xdr:rowOff>
    </xdr:from>
    <xdr:to xmlns:xdr="http://schemas.openxmlformats.org/drawingml/2006/spreadsheetDrawing">
      <xdr:col>50</xdr:col>
      <xdr:colOff>165100</xdr:colOff>
      <xdr:row>57</xdr:row>
      <xdr:rowOff>57785</xdr:rowOff>
    </xdr:to>
    <xdr:sp macro="" textlink="">
      <xdr:nvSpPr>
        <xdr:cNvPr id="365" name="楕円 364"/>
        <xdr:cNvSpPr/>
      </xdr:nvSpPr>
      <xdr:spPr>
        <a:xfrm>
          <a:off x="9588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74930</xdr:rowOff>
    </xdr:from>
    <xdr:ext cx="533400" cy="257810"/>
    <xdr:sp macro="" textlink="">
      <xdr:nvSpPr>
        <xdr:cNvPr id="366" name="テキスト ボックス 365"/>
        <xdr:cNvSpPr txBox="1"/>
      </xdr:nvSpPr>
      <xdr:spPr>
        <a:xfrm>
          <a:off x="9371965" y="9504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115570</xdr:rowOff>
    </xdr:from>
    <xdr:to xmlns:xdr="http://schemas.openxmlformats.org/drawingml/2006/spreadsheetDrawing">
      <xdr:col>46</xdr:col>
      <xdr:colOff>38100</xdr:colOff>
      <xdr:row>58</xdr:row>
      <xdr:rowOff>45720</xdr:rowOff>
    </xdr:to>
    <xdr:sp macro="" textlink="">
      <xdr:nvSpPr>
        <xdr:cNvPr id="367" name="楕円 366"/>
        <xdr:cNvSpPr/>
      </xdr:nvSpPr>
      <xdr:spPr>
        <a:xfrm>
          <a:off x="8699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62230</xdr:rowOff>
    </xdr:from>
    <xdr:ext cx="533400" cy="259080"/>
    <xdr:sp macro="" textlink="">
      <xdr:nvSpPr>
        <xdr:cNvPr id="368" name="テキスト ボックス 367"/>
        <xdr:cNvSpPr txBox="1"/>
      </xdr:nvSpPr>
      <xdr:spPr>
        <a:xfrm>
          <a:off x="8482965" y="9663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113665</xdr:rowOff>
    </xdr:from>
    <xdr:to xmlns:xdr="http://schemas.openxmlformats.org/drawingml/2006/spreadsheetDrawing">
      <xdr:col>41</xdr:col>
      <xdr:colOff>101600</xdr:colOff>
      <xdr:row>58</xdr:row>
      <xdr:rowOff>43815</xdr:rowOff>
    </xdr:to>
    <xdr:sp macro="" textlink="">
      <xdr:nvSpPr>
        <xdr:cNvPr id="369" name="楕円 368"/>
        <xdr:cNvSpPr/>
      </xdr:nvSpPr>
      <xdr:spPr>
        <a:xfrm>
          <a:off x="7810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34925</xdr:rowOff>
    </xdr:from>
    <xdr:ext cx="533400" cy="259080"/>
    <xdr:sp macro="" textlink="">
      <xdr:nvSpPr>
        <xdr:cNvPr id="370" name="テキスト ボックス 369"/>
        <xdr:cNvSpPr txBox="1"/>
      </xdr:nvSpPr>
      <xdr:spPr>
        <a:xfrm>
          <a:off x="7593965" y="9979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154940</xdr:rowOff>
    </xdr:from>
    <xdr:to xmlns:xdr="http://schemas.openxmlformats.org/drawingml/2006/spreadsheetDrawing">
      <xdr:col>36</xdr:col>
      <xdr:colOff>165100</xdr:colOff>
      <xdr:row>58</xdr:row>
      <xdr:rowOff>84455</xdr:rowOff>
    </xdr:to>
    <xdr:sp macro="" textlink="">
      <xdr:nvSpPr>
        <xdr:cNvPr id="371" name="楕円 370"/>
        <xdr:cNvSpPr/>
      </xdr:nvSpPr>
      <xdr:spPr>
        <a:xfrm>
          <a:off x="6921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75565</xdr:rowOff>
    </xdr:from>
    <xdr:ext cx="533400" cy="257810"/>
    <xdr:sp macro="" textlink="">
      <xdr:nvSpPr>
        <xdr:cNvPr id="372" name="テキスト ボックス 371"/>
        <xdr:cNvSpPr txBox="1"/>
      </xdr:nvSpPr>
      <xdr:spPr>
        <a:xfrm>
          <a:off x="6704965" y="10019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1" name="テキスト ボックス 380"/>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4" name="テキスト ボックス 383"/>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88" name="テキスト ボックス 387"/>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2" name="テキスト ボックス 39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4" name="テキスト ボックス 393"/>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26670</xdr:rowOff>
    </xdr:from>
    <xdr:to xmlns:xdr="http://schemas.openxmlformats.org/drawingml/2006/spreadsheetDrawing">
      <xdr:col>54</xdr:col>
      <xdr:colOff>189865</xdr:colOff>
      <xdr:row>79</xdr:row>
      <xdr:rowOff>3810</xdr:rowOff>
    </xdr:to>
    <xdr:cxnSp macro="">
      <xdr:nvCxnSpPr>
        <xdr:cNvPr id="396" name="直線コネクタ 395"/>
        <xdr:cNvCxnSpPr/>
      </xdr:nvCxnSpPr>
      <xdr:spPr>
        <a:xfrm flipV="1">
          <a:off x="10475595" y="1219962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7620</xdr:rowOff>
    </xdr:from>
    <xdr:ext cx="469900" cy="257810"/>
    <xdr:sp macro="" textlink="">
      <xdr:nvSpPr>
        <xdr:cNvPr id="397" name="商工費最小値テキスト"/>
        <xdr:cNvSpPr txBox="1"/>
      </xdr:nvSpPr>
      <xdr:spPr>
        <a:xfrm>
          <a:off x="10528300" y="13552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xdr:rowOff>
    </xdr:from>
    <xdr:to xmlns:xdr="http://schemas.openxmlformats.org/drawingml/2006/spreadsheetDrawing">
      <xdr:col>55</xdr:col>
      <xdr:colOff>88900</xdr:colOff>
      <xdr:row>79</xdr:row>
      <xdr:rowOff>3810</xdr:rowOff>
    </xdr:to>
    <xdr:cxnSp macro="">
      <xdr:nvCxnSpPr>
        <xdr:cNvPr id="398" name="直線コネクタ 397"/>
        <xdr:cNvCxnSpPr/>
      </xdr:nvCxnSpPr>
      <xdr:spPr>
        <a:xfrm>
          <a:off x="10388600" y="1354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144780</xdr:rowOff>
    </xdr:from>
    <xdr:ext cx="534670" cy="257810"/>
    <xdr:sp macro="" textlink="">
      <xdr:nvSpPr>
        <xdr:cNvPr id="399" name="商工費最大値テキスト"/>
        <xdr:cNvSpPr txBox="1"/>
      </xdr:nvSpPr>
      <xdr:spPr>
        <a:xfrm>
          <a:off x="10528300" y="11974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26670</xdr:rowOff>
    </xdr:from>
    <xdr:to xmlns:xdr="http://schemas.openxmlformats.org/drawingml/2006/spreadsheetDrawing">
      <xdr:col>55</xdr:col>
      <xdr:colOff>88900</xdr:colOff>
      <xdr:row>71</xdr:row>
      <xdr:rowOff>26670</xdr:rowOff>
    </xdr:to>
    <xdr:cxnSp macro="">
      <xdr:nvCxnSpPr>
        <xdr:cNvPr id="400" name="直線コネクタ 399"/>
        <xdr:cNvCxnSpPr/>
      </xdr:nvCxnSpPr>
      <xdr:spPr>
        <a:xfrm>
          <a:off x="10388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81915</xdr:rowOff>
    </xdr:from>
    <xdr:to xmlns:xdr="http://schemas.openxmlformats.org/drawingml/2006/spreadsheetDrawing">
      <xdr:col>55</xdr:col>
      <xdr:colOff>0</xdr:colOff>
      <xdr:row>78</xdr:row>
      <xdr:rowOff>93345</xdr:rowOff>
    </xdr:to>
    <xdr:cxnSp macro="">
      <xdr:nvCxnSpPr>
        <xdr:cNvPr id="401" name="直線コネクタ 400"/>
        <xdr:cNvCxnSpPr/>
      </xdr:nvCxnSpPr>
      <xdr:spPr>
        <a:xfrm flipV="1">
          <a:off x="9639300" y="134550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75565</xdr:rowOff>
    </xdr:from>
    <xdr:ext cx="534670" cy="257810"/>
    <xdr:sp macro="" textlink="">
      <xdr:nvSpPr>
        <xdr:cNvPr id="402" name="商工費平均値テキスト"/>
        <xdr:cNvSpPr txBox="1"/>
      </xdr:nvSpPr>
      <xdr:spPr>
        <a:xfrm>
          <a:off x="10528300" y="1310576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52705</xdr:rowOff>
    </xdr:from>
    <xdr:to xmlns:xdr="http://schemas.openxmlformats.org/drawingml/2006/spreadsheetDrawing">
      <xdr:col>55</xdr:col>
      <xdr:colOff>50800</xdr:colOff>
      <xdr:row>77</xdr:row>
      <xdr:rowOff>154940</xdr:rowOff>
    </xdr:to>
    <xdr:sp macro="" textlink="">
      <xdr:nvSpPr>
        <xdr:cNvPr id="403" name="フローチャート: 判断 402"/>
        <xdr:cNvSpPr/>
      </xdr:nvSpPr>
      <xdr:spPr>
        <a:xfrm>
          <a:off x="10426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77470</xdr:rowOff>
    </xdr:from>
    <xdr:to xmlns:xdr="http://schemas.openxmlformats.org/drawingml/2006/spreadsheetDrawing">
      <xdr:col>50</xdr:col>
      <xdr:colOff>114300</xdr:colOff>
      <xdr:row>78</xdr:row>
      <xdr:rowOff>93345</xdr:rowOff>
    </xdr:to>
    <xdr:cxnSp macro="">
      <xdr:nvCxnSpPr>
        <xdr:cNvPr id="404" name="直線コネクタ 403"/>
        <xdr:cNvCxnSpPr/>
      </xdr:nvCxnSpPr>
      <xdr:spPr>
        <a:xfrm>
          <a:off x="8750300" y="134505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8890</xdr:rowOff>
    </xdr:from>
    <xdr:to xmlns:xdr="http://schemas.openxmlformats.org/drawingml/2006/spreadsheetDrawing">
      <xdr:col>50</xdr:col>
      <xdr:colOff>165100</xdr:colOff>
      <xdr:row>77</xdr:row>
      <xdr:rowOff>110490</xdr:rowOff>
    </xdr:to>
    <xdr:sp macro="" textlink="">
      <xdr:nvSpPr>
        <xdr:cNvPr id="405" name="フローチャート: 判断 404"/>
        <xdr:cNvSpPr/>
      </xdr:nvSpPr>
      <xdr:spPr>
        <a:xfrm>
          <a:off x="958850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127000</xdr:rowOff>
    </xdr:from>
    <xdr:ext cx="533400" cy="259080"/>
    <xdr:sp macro="" textlink="">
      <xdr:nvSpPr>
        <xdr:cNvPr id="406" name="テキスト ボックス 405"/>
        <xdr:cNvSpPr txBox="1"/>
      </xdr:nvSpPr>
      <xdr:spPr>
        <a:xfrm>
          <a:off x="9371965" y="12985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77470</xdr:rowOff>
    </xdr:from>
    <xdr:to xmlns:xdr="http://schemas.openxmlformats.org/drawingml/2006/spreadsheetDrawing">
      <xdr:col>45</xdr:col>
      <xdr:colOff>177800</xdr:colOff>
      <xdr:row>78</xdr:row>
      <xdr:rowOff>86360</xdr:rowOff>
    </xdr:to>
    <xdr:cxnSp macro="">
      <xdr:nvCxnSpPr>
        <xdr:cNvPr id="407" name="直線コネクタ 406"/>
        <xdr:cNvCxnSpPr/>
      </xdr:nvCxnSpPr>
      <xdr:spPr>
        <a:xfrm flipV="1">
          <a:off x="7861300" y="134505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19050</xdr:rowOff>
    </xdr:from>
    <xdr:to xmlns:xdr="http://schemas.openxmlformats.org/drawingml/2006/spreadsheetDrawing">
      <xdr:col>46</xdr:col>
      <xdr:colOff>38100</xdr:colOff>
      <xdr:row>77</xdr:row>
      <xdr:rowOff>120650</xdr:rowOff>
    </xdr:to>
    <xdr:sp macro="" textlink="">
      <xdr:nvSpPr>
        <xdr:cNvPr id="408" name="フローチャート: 判断 407"/>
        <xdr:cNvSpPr/>
      </xdr:nvSpPr>
      <xdr:spPr>
        <a:xfrm>
          <a:off x="8699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137160</xdr:rowOff>
    </xdr:from>
    <xdr:ext cx="533400" cy="259080"/>
    <xdr:sp macro="" textlink="">
      <xdr:nvSpPr>
        <xdr:cNvPr id="409" name="テキスト ボックス 408"/>
        <xdr:cNvSpPr txBox="1"/>
      </xdr:nvSpPr>
      <xdr:spPr>
        <a:xfrm>
          <a:off x="8482965" y="12995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86360</xdr:rowOff>
    </xdr:from>
    <xdr:to xmlns:xdr="http://schemas.openxmlformats.org/drawingml/2006/spreadsheetDrawing">
      <xdr:col>41</xdr:col>
      <xdr:colOff>50800</xdr:colOff>
      <xdr:row>78</xdr:row>
      <xdr:rowOff>140970</xdr:rowOff>
    </xdr:to>
    <xdr:cxnSp macro="">
      <xdr:nvCxnSpPr>
        <xdr:cNvPr id="410" name="直線コネクタ 409"/>
        <xdr:cNvCxnSpPr/>
      </xdr:nvCxnSpPr>
      <xdr:spPr>
        <a:xfrm flipV="1">
          <a:off x="6972300" y="1345946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86995</xdr:rowOff>
    </xdr:from>
    <xdr:to xmlns:xdr="http://schemas.openxmlformats.org/drawingml/2006/spreadsheetDrawing">
      <xdr:col>41</xdr:col>
      <xdr:colOff>101600</xdr:colOff>
      <xdr:row>77</xdr:row>
      <xdr:rowOff>17780</xdr:rowOff>
    </xdr:to>
    <xdr:sp macro="" textlink="">
      <xdr:nvSpPr>
        <xdr:cNvPr id="411" name="フローチャート: 判断 410"/>
        <xdr:cNvSpPr/>
      </xdr:nvSpPr>
      <xdr:spPr>
        <a:xfrm>
          <a:off x="7810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33655</xdr:rowOff>
    </xdr:from>
    <xdr:ext cx="533400" cy="258445"/>
    <xdr:sp macro="" textlink="">
      <xdr:nvSpPr>
        <xdr:cNvPr id="412" name="テキスト ボックス 411"/>
        <xdr:cNvSpPr txBox="1"/>
      </xdr:nvSpPr>
      <xdr:spPr>
        <a:xfrm>
          <a:off x="7593965" y="128924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93980</xdr:rowOff>
    </xdr:from>
    <xdr:to xmlns:xdr="http://schemas.openxmlformats.org/drawingml/2006/spreadsheetDrawing">
      <xdr:col>36</xdr:col>
      <xdr:colOff>165100</xdr:colOff>
      <xdr:row>78</xdr:row>
      <xdr:rowOff>24130</xdr:rowOff>
    </xdr:to>
    <xdr:sp macro="" textlink="">
      <xdr:nvSpPr>
        <xdr:cNvPr id="413" name="フローチャート: 判断 412"/>
        <xdr:cNvSpPr/>
      </xdr:nvSpPr>
      <xdr:spPr>
        <a:xfrm>
          <a:off x="6921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40640</xdr:rowOff>
    </xdr:from>
    <xdr:ext cx="533400" cy="257810"/>
    <xdr:sp macro="" textlink="">
      <xdr:nvSpPr>
        <xdr:cNvPr id="414" name="テキスト ボックス 413"/>
        <xdr:cNvSpPr txBox="1"/>
      </xdr:nvSpPr>
      <xdr:spPr>
        <a:xfrm>
          <a:off x="6704965" y="13070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31115</xdr:rowOff>
    </xdr:from>
    <xdr:to xmlns:xdr="http://schemas.openxmlformats.org/drawingml/2006/spreadsheetDrawing">
      <xdr:col>55</xdr:col>
      <xdr:colOff>50800</xdr:colOff>
      <xdr:row>78</xdr:row>
      <xdr:rowOff>132715</xdr:rowOff>
    </xdr:to>
    <xdr:sp macro="" textlink="">
      <xdr:nvSpPr>
        <xdr:cNvPr id="420" name="楕円 419"/>
        <xdr:cNvSpPr/>
      </xdr:nvSpPr>
      <xdr:spPr>
        <a:xfrm>
          <a:off x="104267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117475</xdr:rowOff>
    </xdr:from>
    <xdr:ext cx="469900" cy="259080"/>
    <xdr:sp macro="" textlink="">
      <xdr:nvSpPr>
        <xdr:cNvPr id="421" name="商工費該当値テキスト"/>
        <xdr:cNvSpPr txBox="1"/>
      </xdr:nvSpPr>
      <xdr:spPr>
        <a:xfrm>
          <a:off x="10528300" y="13319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42545</xdr:rowOff>
    </xdr:from>
    <xdr:to xmlns:xdr="http://schemas.openxmlformats.org/drawingml/2006/spreadsheetDrawing">
      <xdr:col>50</xdr:col>
      <xdr:colOff>165100</xdr:colOff>
      <xdr:row>78</xdr:row>
      <xdr:rowOff>144145</xdr:rowOff>
    </xdr:to>
    <xdr:sp macro="" textlink="">
      <xdr:nvSpPr>
        <xdr:cNvPr id="422" name="楕円 421"/>
        <xdr:cNvSpPr/>
      </xdr:nvSpPr>
      <xdr:spPr>
        <a:xfrm>
          <a:off x="9588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135255</xdr:rowOff>
    </xdr:from>
    <xdr:ext cx="468630" cy="257810"/>
    <xdr:sp macro="" textlink="">
      <xdr:nvSpPr>
        <xdr:cNvPr id="423" name="テキスト ボックス 422"/>
        <xdr:cNvSpPr txBox="1"/>
      </xdr:nvSpPr>
      <xdr:spPr>
        <a:xfrm>
          <a:off x="9404350" y="13508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26670</xdr:rowOff>
    </xdr:from>
    <xdr:to xmlns:xdr="http://schemas.openxmlformats.org/drawingml/2006/spreadsheetDrawing">
      <xdr:col>46</xdr:col>
      <xdr:colOff>38100</xdr:colOff>
      <xdr:row>78</xdr:row>
      <xdr:rowOff>128270</xdr:rowOff>
    </xdr:to>
    <xdr:sp macro="" textlink="">
      <xdr:nvSpPr>
        <xdr:cNvPr id="424" name="楕円 423"/>
        <xdr:cNvSpPr/>
      </xdr:nvSpPr>
      <xdr:spPr>
        <a:xfrm>
          <a:off x="8699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119380</xdr:rowOff>
    </xdr:from>
    <xdr:ext cx="468630" cy="259080"/>
    <xdr:sp macro="" textlink="">
      <xdr:nvSpPr>
        <xdr:cNvPr id="425" name="テキスト ボックス 424"/>
        <xdr:cNvSpPr txBox="1"/>
      </xdr:nvSpPr>
      <xdr:spPr>
        <a:xfrm>
          <a:off x="8515350" y="13492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34925</xdr:rowOff>
    </xdr:from>
    <xdr:to xmlns:xdr="http://schemas.openxmlformats.org/drawingml/2006/spreadsheetDrawing">
      <xdr:col>41</xdr:col>
      <xdr:colOff>101600</xdr:colOff>
      <xdr:row>78</xdr:row>
      <xdr:rowOff>136525</xdr:rowOff>
    </xdr:to>
    <xdr:sp macro="" textlink="">
      <xdr:nvSpPr>
        <xdr:cNvPr id="426" name="楕円 425"/>
        <xdr:cNvSpPr/>
      </xdr:nvSpPr>
      <xdr:spPr>
        <a:xfrm>
          <a:off x="7810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127635</xdr:rowOff>
    </xdr:from>
    <xdr:ext cx="468630" cy="259080"/>
    <xdr:sp macro="" textlink="">
      <xdr:nvSpPr>
        <xdr:cNvPr id="427" name="テキスト ボックス 426"/>
        <xdr:cNvSpPr txBox="1"/>
      </xdr:nvSpPr>
      <xdr:spPr>
        <a:xfrm>
          <a:off x="7626350" y="135007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90170</xdr:rowOff>
    </xdr:from>
    <xdr:to xmlns:xdr="http://schemas.openxmlformats.org/drawingml/2006/spreadsheetDrawing">
      <xdr:col>36</xdr:col>
      <xdr:colOff>165100</xdr:colOff>
      <xdr:row>79</xdr:row>
      <xdr:rowOff>20320</xdr:rowOff>
    </xdr:to>
    <xdr:sp macro="" textlink="">
      <xdr:nvSpPr>
        <xdr:cNvPr id="428" name="楕円 427"/>
        <xdr:cNvSpPr/>
      </xdr:nvSpPr>
      <xdr:spPr>
        <a:xfrm>
          <a:off x="6921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11430</xdr:rowOff>
    </xdr:from>
    <xdr:ext cx="468630" cy="259080"/>
    <xdr:sp macro="" textlink="">
      <xdr:nvSpPr>
        <xdr:cNvPr id="429" name="テキスト ボックス 428"/>
        <xdr:cNvSpPr txBox="1"/>
      </xdr:nvSpPr>
      <xdr:spPr>
        <a:xfrm>
          <a:off x="6737350" y="13555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8" name="テキスト ボックス 437"/>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650" cy="257810"/>
    <xdr:sp macro="" textlink="">
      <xdr:nvSpPr>
        <xdr:cNvPr id="440" name="テキスト ボックス 439"/>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2" name="テキスト ボックス 441"/>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810"/>
    <xdr:sp macro="" textlink="">
      <xdr:nvSpPr>
        <xdr:cNvPr id="444" name="テキスト ボックス 443"/>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810"/>
    <xdr:sp macro="" textlink="">
      <xdr:nvSpPr>
        <xdr:cNvPr id="448" name="テキスト ボックス 447"/>
        <xdr:cNvSpPr txBox="1"/>
      </xdr:nvSpPr>
      <xdr:spPr>
        <a:xfrm>
          <a:off x="6072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50" name="テキスト ボックス 449"/>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52" name="テキスト ボックス 451"/>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4" name="テキスト ボックス 45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99</xdr:row>
      <xdr:rowOff>67310</xdr:rowOff>
    </xdr:to>
    <xdr:cxnSp macro="">
      <xdr:nvCxnSpPr>
        <xdr:cNvPr id="456" name="直線コネクタ 455"/>
        <xdr:cNvCxnSpPr/>
      </xdr:nvCxnSpPr>
      <xdr:spPr>
        <a:xfrm flipV="1">
          <a:off x="10475595" y="1559877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534670" cy="259080"/>
    <xdr:sp macro="" textlink="">
      <xdr:nvSpPr>
        <xdr:cNvPr id="457" name="土木費最小値テキスト"/>
        <xdr:cNvSpPr txBox="1"/>
      </xdr:nvSpPr>
      <xdr:spPr>
        <a:xfrm>
          <a:off x="10528300" y="1704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58" name="直線コネクタ 457"/>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114935</xdr:rowOff>
    </xdr:from>
    <xdr:ext cx="598805" cy="259080"/>
    <xdr:sp macro="" textlink="">
      <xdr:nvSpPr>
        <xdr:cNvPr id="459" name="土木費最大値テキスト"/>
        <xdr:cNvSpPr txBox="1"/>
      </xdr:nvSpPr>
      <xdr:spPr>
        <a:xfrm>
          <a:off x="10528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60" name="直線コネクタ 459"/>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105410</xdr:rowOff>
    </xdr:from>
    <xdr:to xmlns:xdr="http://schemas.openxmlformats.org/drawingml/2006/spreadsheetDrawing">
      <xdr:col>55</xdr:col>
      <xdr:colOff>0</xdr:colOff>
      <xdr:row>98</xdr:row>
      <xdr:rowOff>55880</xdr:rowOff>
    </xdr:to>
    <xdr:cxnSp macro="">
      <xdr:nvCxnSpPr>
        <xdr:cNvPr id="461" name="直線コネクタ 460"/>
        <xdr:cNvCxnSpPr/>
      </xdr:nvCxnSpPr>
      <xdr:spPr>
        <a:xfrm>
          <a:off x="9639300" y="1673606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670" cy="259080"/>
    <xdr:sp macro="" textlink="">
      <xdr:nvSpPr>
        <xdr:cNvPr id="462" name="土木費平均値テキスト"/>
        <xdr:cNvSpPr txBox="1"/>
      </xdr:nvSpPr>
      <xdr:spPr>
        <a:xfrm>
          <a:off x="10528300" y="1647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160020</xdr:rowOff>
    </xdr:from>
    <xdr:to xmlns:xdr="http://schemas.openxmlformats.org/drawingml/2006/spreadsheetDrawing">
      <xdr:col>55</xdr:col>
      <xdr:colOff>50800</xdr:colOff>
      <xdr:row>97</xdr:row>
      <xdr:rowOff>90170</xdr:rowOff>
    </xdr:to>
    <xdr:sp macro="" textlink="">
      <xdr:nvSpPr>
        <xdr:cNvPr id="463" name="フローチャート: 判断 462"/>
        <xdr:cNvSpPr/>
      </xdr:nvSpPr>
      <xdr:spPr>
        <a:xfrm>
          <a:off x="104267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105410</xdr:rowOff>
    </xdr:from>
    <xdr:to xmlns:xdr="http://schemas.openxmlformats.org/drawingml/2006/spreadsheetDrawing">
      <xdr:col>50</xdr:col>
      <xdr:colOff>114300</xdr:colOff>
      <xdr:row>97</xdr:row>
      <xdr:rowOff>155575</xdr:rowOff>
    </xdr:to>
    <xdr:cxnSp macro="">
      <xdr:nvCxnSpPr>
        <xdr:cNvPr id="464" name="直線コネクタ 463"/>
        <xdr:cNvCxnSpPr/>
      </xdr:nvCxnSpPr>
      <xdr:spPr>
        <a:xfrm flipV="1">
          <a:off x="8750300" y="167360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144145</xdr:rowOff>
    </xdr:from>
    <xdr:to xmlns:xdr="http://schemas.openxmlformats.org/drawingml/2006/spreadsheetDrawing">
      <xdr:col>50</xdr:col>
      <xdr:colOff>165100</xdr:colOff>
      <xdr:row>97</xdr:row>
      <xdr:rowOff>74930</xdr:rowOff>
    </xdr:to>
    <xdr:sp macro="" textlink="">
      <xdr:nvSpPr>
        <xdr:cNvPr id="465" name="フローチャート: 判断 464"/>
        <xdr:cNvSpPr/>
      </xdr:nvSpPr>
      <xdr:spPr>
        <a:xfrm>
          <a:off x="958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90805</xdr:rowOff>
    </xdr:from>
    <xdr:ext cx="533400" cy="258445"/>
    <xdr:sp macro="" textlink="">
      <xdr:nvSpPr>
        <xdr:cNvPr id="466" name="テキスト ボックス 465"/>
        <xdr:cNvSpPr txBox="1"/>
      </xdr:nvSpPr>
      <xdr:spPr>
        <a:xfrm>
          <a:off x="9371965" y="163785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160655</xdr:rowOff>
    </xdr:from>
    <xdr:to xmlns:xdr="http://schemas.openxmlformats.org/drawingml/2006/spreadsheetDrawing">
      <xdr:col>45</xdr:col>
      <xdr:colOff>177800</xdr:colOff>
      <xdr:row>97</xdr:row>
      <xdr:rowOff>155575</xdr:rowOff>
    </xdr:to>
    <xdr:cxnSp macro="">
      <xdr:nvCxnSpPr>
        <xdr:cNvPr id="467" name="直線コネクタ 466"/>
        <xdr:cNvCxnSpPr/>
      </xdr:nvCxnSpPr>
      <xdr:spPr>
        <a:xfrm>
          <a:off x="7861300" y="1661985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68" name="フローチャート: 判断 467"/>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102870</xdr:rowOff>
    </xdr:from>
    <xdr:ext cx="533400" cy="259080"/>
    <xdr:sp macro="" textlink="">
      <xdr:nvSpPr>
        <xdr:cNvPr id="469" name="テキスト ボックス 468"/>
        <xdr:cNvSpPr txBox="1"/>
      </xdr:nvSpPr>
      <xdr:spPr>
        <a:xfrm>
          <a:off x="8482965" y="16390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135255</xdr:rowOff>
    </xdr:from>
    <xdr:to xmlns:xdr="http://schemas.openxmlformats.org/drawingml/2006/spreadsheetDrawing">
      <xdr:col>41</xdr:col>
      <xdr:colOff>50800</xdr:colOff>
      <xdr:row>96</xdr:row>
      <xdr:rowOff>160655</xdr:rowOff>
    </xdr:to>
    <xdr:cxnSp macro="">
      <xdr:nvCxnSpPr>
        <xdr:cNvPr id="470" name="直線コネクタ 469"/>
        <xdr:cNvCxnSpPr/>
      </xdr:nvCxnSpPr>
      <xdr:spPr>
        <a:xfrm>
          <a:off x="6972300" y="1659445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52070</xdr:rowOff>
    </xdr:from>
    <xdr:to xmlns:xdr="http://schemas.openxmlformats.org/drawingml/2006/spreadsheetDrawing">
      <xdr:col>41</xdr:col>
      <xdr:colOff>101600</xdr:colOff>
      <xdr:row>96</xdr:row>
      <xdr:rowOff>153670</xdr:rowOff>
    </xdr:to>
    <xdr:sp macro="" textlink="">
      <xdr:nvSpPr>
        <xdr:cNvPr id="471" name="フローチャート: 判断 470"/>
        <xdr:cNvSpPr/>
      </xdr:nvSpPr>
      <xdr:spPr>
        <a:xfrm>
          <a:off x="7810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170180</xdr:rowOff>
    </xdr:from>
    <xdr:ext cx="533400" cy="259080"/>
    <xdr:sp macro="" textlink="">
      <xdr:nvSpPr>
        <xdr:cNvPr id="472" name="テキスト ボックス 471"/>
        <xdr:cNvSpPr txBox="1"/>
      </xdr:nvSpPr>
      <xdr:spPr>
        <a:xfrm>
          <a:off x="7593965" y="16286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100330</xdr:rowOff>
    </xdr:from>
    <xdr:to xmlns:xdr="http://schemas.openxmlformats.org/drawingml/2006/spreadsheetDrawing">
      <xdr:col>36</xdr:col>
      <xdr:colOff>165100</xdr:colOff>
      <xdr:row>97</xdr:row>
      <xdr:rowOff>30480</xdr:rowOff>
    </xdr:to>
    <xdr:sp macro="" textlink="">
      <xdr:nvSpPr>
        <xdr:cNvPr id="473" name="フローチャート: 判断 472"/>
        <xdr:cNvSpPr/>
      </xdr:nvSpPr>
      <xdr:spPr>
        <a:xfrm>
          <a:off x="6921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21590</xdr:rowOff>
    </xdr:from>
    <xdr:ext cx="533400" cy="259080"/>
    <xdr:sp macro="" textlink="">
      <xdr:nvSpPr>
        <xdr:cNvPr id="474" name="テキスト ボックス 473"/>
        <xdr:cNvSpPr txBox="1"/>
      </xdr:nvSpPr>
      <xdr:spPr>
        <a:xfrm>
          <a:off x="6704965" y="16652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xdr:rowOff>
    </xdr:from>
    <xdr:to xmlns:xdr="http://schemas.openxmlformats.org/drawingml/2006/spreadsheetDrawing">
      <xdr:col>55</xdr:col>
      <xdr:colOff>50800</xdr:colOff>
      <xdr:row>98</xdr:row>
      <xdr:rowOff>106680</xdr:rowOff>
    </xdr:to>
    <xdr:sp macro="" textlink="">
      <xdr:nvSpPr>
        <xdr:cNvPr id="480" name="楕円 479"/>
        <xdr:cNvSpPr/>
      </xdr:nvSpPr>
      <xdr:spPr>
        <a:xfrm>
          <a:off x="104267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154940</xdr:rowOff>
    </xdr:from>
    <xdr:ext cx="534670" cy="257810"/>
    <xdr:sp macro="" textlink="">
      <xdr:nvSpPr>
        <xdr:cNvPr id="481" name="土木費該当値テキスト"/>
        <xdr:cNvSpPr txBox="1"/>
      </xdr:nvSpPr>
      <xdr:spPr>
        <a:xfrm>
          <a:off x="10528300" y="16785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54610</xdr:rowOff>
    </xdr:from>
    <xdr:to xmlns:xdr="http://schemas.openxmlformats.org/drawingml/2006/spreadsheetDrawing">
      <xdr:col>50</xdr:col>
      <xdr:colOff>165100</xdr:colOff>
      <xdr:row>97</xdr:row>
      <xdr:rowOff>156210</xdr:rowOff>
    </xdr:to>
    <xdr:sp macro="" textlink="">
      <xdr:nvSpPr>
        <xdr:cNvPr id="482" name="楕円 481"/>
        <xdr:cNvSpPr/>
      </xdr:nvSpPr>
      <xdr:spPr>
        <a:xfrm>
          <a:off x="9588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147320</xdr:rowOff>
    </xdr:from>
    <xdr:ext cx="533400" cy="259080"/>
    <xdr:sp macro="" textlink="">
      <xdr:nvSpPr>
        <xdr:cNvPr id="483" name="テキスト ボックス 482"/>
        <xdr:cNvSpPr txBox="1"/>
      </xdr:nvSpPr>
      <xdr:spPr>
        <a:xfrm>
          <a:off x="9371965" y="16777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104775</xdr:rowOff>
    </xdr:from>
    <xdr:to xmlns:xdr="http://schemas.openxmlformats.org/drawingml/2006/spreadsheetDrawing">
      <xdr:col>46</xdr:col>
      <xdr:colOff>38100</xdr:colOff>
      <xdr:row>98</xdr:row>
      <xdr:rowOff>34925</xdr:rowOff>
    </xdr:to>
    <xdr:sp macro="" textlink="">
      <xdr:nvSpPr>
        <xdr:cNvPr id="484" name="楕円 483"/>
        <xdr:cNvSpPr/>
      </xdr:nvSpPr>
      <xdr:spPr>
        <a:xfrm>
          <a:off x="8699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26035</xdr:rowOff>
    </xdr:from>
    <xdr:ext cx="533400" cy="259080"/>
    <xdr:sp macro="" textlink="">
      <xdr:nvSpPr>
        <xdr:cNvPr id="485" name="テキスト ボックス 484"/>
        <xdr:cNvSpPr txBox="1"/>
      </xdr:nvSpPr>
      <xdr:spPr>
        <a:xfrm>
          <a:off x="8482965" y="16828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109855</xdr:rowOff>
    </xdr:from>
    <xdr:to xmlns:xdr="http://schemas.openxmlformats.org/drawingml/2006/spreadsheetDrawing">
      <xdr:col>41</xdr:col>
      <xdr:colOff>101600</xdr:colOff>
      <xdr:row>97</xdr:row>
      <xdr:rowOff>40640</xdr:rowOff>
    </xdr:to>
    <xdr:sp macro="" textlink="">
      <xdr:nvSpPr>
        <xdr:cNvPr id="486" name="楕円 485"/>
        <xdr:cNvSpPr/>
      </xdr:nvSpPr>
      <xdr:spPr>
        <a:xfrm>
          <a:off x="78105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31115</xdr:rowOff>
    </xdr:from>
    <xdr:ext cx="533400" cy="257810"/>
    <xdr:sp macro="" textlink="">
      <xdr:nvSpPr>
        <xdr:cNvPr id="487" name="テキスト ボックス 486"/>
        <xdr:cNvSpPr txBox="1"/>
      </xdr:nvSpPr>
      <xdr:spPr>
        <a:xfrm>
          <a:off x="7593965" y="16661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84455</xdr:rowOff>
    </xdr:from>
    <xdr:to xmlns:xdr="http://schemas.openxmlformats.org/drawingml/2006/spreadsheetDrawing">
      <xdr:col>36</xdr:col>
      <xdr:colOff>165100</xdr:colOff>
      <xdr:row>97</xdr:row>
      <xdr:rowOff>14605</xdr:rowOff>
    </xdr:to>
    <xdr:sp macro="" textlink="">
      <xdr:nvSpPr>
        <xdr:cNvPr id="488" name="楕円 487"/>
        <xdr:cNvSpPr/>
      </xdr:nvSpPr>
      <xdr:spPr>
        <a:xfrm>
          <a:off x="6921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31115</xdr:rowOff>
    </xdr:from>
    <xdr:ext cx="533400" cy="257810"/>
    <xdr:sp macro="" textlink="">
      <xdr:nvSpPr>
        <xdr:cNvPr id="489" name="テキスト ボックス 488"/>
        <xdr:cNvSpPr txBox="1"/>
      </xdr:nvSpPr>
      <xdr:spPr>
        <a:xfrm>
          <a:off x="6704965" y="16318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8" name="テキスト ボックス 49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650" cy="257810"/>
    <xdr:sp macro="" textlink="">
      <xdr:nvSpPr>
        <xdr:cNvPr id="500" name="テキスト ボックス 499"/>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7810"/>
    <xdr:sp macro="" textlink="">
      <xdr:nvSpPr>
        <xdr:cNvPr id="502" name="テキスト ボックス 501"/>
        <xdr:cNvSpPr txBox="1"/>
      </xdr:nvSpPr>
      <xdr:spPr>
        <a:xfrm>
          <a:off x="11914505" y="6512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7810"/>
    <xdr:sp macro="" textlink="">
      <xdr:nvSpPr>
        <xdr:cNvPr id="504" name="テキスト ボックス 503"/>
        <xdr:cNvSpPr txBox="1"/>
      </xdr:nvSpPr>
      <xdr:spPr>
        <a:xfrm>
          <a:off x="11914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7810"/>
    <xdr:sp macro="" textlink="">
      <xdr:nvSpPr>
        <xdr:cNvPr id="506" name="テキスト ボックス 505"/>
        <xdr:cNvSpPr txBox="1"/>
      </xdr:nvSpPr>
      <xdr:spPr>
        <a:xfrm>
          <a:off x="11914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7810"/>
    <xdr:sp macro="" textlink="">
      <xdr:nvSpPr>
        <xdr:cNvPr id="508" name="テキスト ボックス 507"/>
        <xdr:cNvSpPr txBox="1"/>
      </xdr:nvSpPr>
      <xdr:spPr>
        <a:xfrm>
          <a:off x="11914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810"/>
    <xdr:sp macro="" textlink="">
      <xdr:nvSpPr>
        <xdr:cNvPr id="510" name="テキスト ボックス 509"/>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6317595" y="52616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670" cy="259080"/>
    <xdr:sp macro="" textlink="">
      <xdr:nvSpPr>
        <xdr:cNvPr id="513" name="消防費最小値テキスト"/>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34670" cy="257810"/>
    <xdr:sp macro="" textlink="">
      <xdr:nvSpPr>
        <xdr:cNvPr id="515" name="消防費最大値テキスト"/>
        <xdr:cNvSpPr txBox="1"/>
      </xdr:nvSpPr>
      <xdr:spPr>
        <a:xfrm>
          <a:off x="16370300" y="50368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16" name="直線コネクタ 515"/>
        <xdr:cNvCxnSpPr/>
      </xdr:nvCxnSpPr>
      <xdr:spPr>
        <a:xfrm>
          <a:off x="16230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52705</xdr:rowOff>
    </xdr:from>
    <xdr:to xmlns:xdr="http://schemas.openxmlformats.org/drawingml/2006/spreadsheetDrawing">
      <xdr:col>85</xdr:col>
      <xdr:colOff>127000</xdr:colOff>
      <xdr:row>37</xdr:row>
      <xdr:rowOff>6350</xdr:rowOff>
    </xdr:to>
    <xdr:cxnSp macro="">
      <xdr:nvCxnSpPr>
        <xdr:cNvPr id="517" name="直線コネクタ 516"/>
        <xdr:cNvCxnSpPr/>
      </xdr:nvCxnSpPr>
      <xdr:spPr>
        <a:xfrm flipV="1">
          <a:off x="15481300" y="6224905"/>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60960</xdr:rowOff>
    </xdr:from>
    <xdr:ext cx="534670" cy="259080"/>
    <xdr:sp macro="" textlink="">
      <xdr:nvSpPr>
        <xdr:cNvPr id="518" name="消防費平均値テキスト"/>
        <xdr:cNvSpPr txBox="1"/>
      </xdr:nvSpPr>
      <xdr:spPr>
        <a:xfrm>
          <a:off x="16370300" y="6233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519" name="フローチャート: 判断 518"/>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6350</xdr:rowOff>
    </xdr:from>
    <xdr:to xmlns:xdr="http://schemas.openxmlformats.org/drawingml/2006/spreadsheetDrawing">
      <xdr:col>81</xdr:col>
      <xdr:colOff>50800</xdr:colOff>
      <xdr:row>37</xdr:row>
      <xdr:rowOff>20955</xdr:rowOff>
    </xdr:to>
    <xdr:cxnSp macro="">
      <xdr:nvCxnSpPr>
        <xdr:cNvPr id="520" name="直線コネクタ 519"/>
        <xdr:cNvCxnSpPr/>
      </xdr:nvCxnSpPr>
      <xdr:spPr>
        <a:xfrm flipV="1">
          <a:off x="14592300" y="6350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138430</xdr:rowOff>
    </xdr:from>
    <xdr:to xmlns:xdr="http://schemas.openxmlformats.org/drawingml/2006/spreadsheetDrawing">
      <xdr:col>81</xdr:col>
      <xdr:colOff>101600</xdr:colOff>
      <xdr:row>37</xdr:row>
      <xdr:rowOff>68580</xdr:rowOff>
    </xdr:to>
    <xdr:sp macro="" textlink="">
      <xdr:nvSpPr>
        <xdr:cNvPr id="521" name="フローチャート: 判断 520"/>
        <xdr:cNvSpPr/>
      </xdr:nvSpPr>
      <xdr:spPr>
        <a:xfrm>
          <a:off x="1543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59690</xdr:rowOff>
    </xdr:from>
    <xdr:ext cx="533400" cy="259080"/>
    <xdr:sp macro="" textlink="">
      <xdr:nvSpPr>
        <xdr:cNvPr id="522" name="テキスト ボックス 521"/>
        <xdr:cNvSpPr txBox="1"/>
      </xdr:nvSpPr>
      <xdr:spPr>
        <a:xfrm>
          <a:off x="15213965" y="6403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165100</xdr:rowOff>
    </xdr:from>
    <xdr:to xmlns:xdr="http://schemas.openxmlformats.org/drawingml/2006/spreadsheetDrawing">
      <xdr:col>76</xdr:col>
      <xdr:colOff>114300</xdr:colOff>
      <xdr:row>37</xdr:row>
      <xdr:rowOff>20955</xdr:rowOff>
    </xdr:to>
    <xdr:cxnSp macro="">
      <xdr:nvCxnSpPr>
        <xdr:cNvPr id="523" name="直線コネクタ 522"/>
        <xdr:cNvCxnSpPr/>
      </xdr:nvCxnSpPr>
      <xdr:spPr>
        <a:xfrm>
          <a:off x="13703300" y="63373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130175</xdr:rowOff>
    </xdr:from>
    <xdr:to xmlns:xdr="http://schemas.openxmlformats.org/drawingml/2006/spreadsheetDrawing">
      <xdr:col>76</xdr:col>
      <xdr:colOff>165100</xdr:colOff>
      <xdr:row>37</xdr:row>
      <xdr:rowOff>60325</xdr:rowOff>
    </xdr:to>
    <xdr:sp macro="" textlink="">
      <xdr:nvSpPr>
        <xdr:cNvPr id="524" name="フローチャート: 判断 523"/>
        <xdr:cNvSpPr/>
      </xdr:nvSpPr>
      <xdr:spPr>
        <a:xfrm>
          <a:off x="14541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76835</xdr:rowOff>
    </xdr:from>
    <xdr:ext cx="533400" cy="257810"/>
    <xdr:sp macro="" textlink="">
      <xdr:nvSpPr>
        <xdr:cNvPr id="525" name="テキスト ボックス 524"/>
        <xdr:cNvSpPr txBox="1"/>
      </xdr:nvSpPr>
      <xdr:spPr>
        <a:xfrm>
          <a:off x="14324965" y="6077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111760</xdr:rowOff>
    </xdr:from>
    <xdr:to xmlns:xdr="http://schemas.openxmlformats.org/drawingml/2006/spreadsheetDrawing">
      <xdr:col>71</xdr:col>
      <xdr:colOff>177800</xdr:colOff>
      <xdr:row>36</xdr:row>
      <xdr:rowOff>165100</xdr:rowOff>
    </xdr:to>
    <xdr:cxnSp macro="">
      <xdr:nvCxnSpPr>
        <xdr:cNvPr id="526" name="直線コネクタ 525"/>
        <xdr:cNvCxnSpPr/>
      </xdr:nvCxnSpPr>
      <xdr:spPr>
        <a:xfrm>
          <a:off x="12814300" y="62839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93345</xdr:rowOff>
    </xdr:from>
    <xdr:to xmlns:xdr="http://schemas.openxmlformats.org/drawingml/2006/spreadsheetDrawing">
      <xdr:col>72</xdr:col>
      <xdr:colOff>38100</xdr:colOff>
      <xdr:row>36</xdr:row>
      <xdr:rowOff>23495</xdr:rowOff>
    </xdr:to>
    <xdr:sp macro="" textlink="">
      <xdr:nvSpPr>
        <xdr:cNvPr id="527" name="フローチャート: 判断 526"/>
        <xdr:cNvSpPr/>
      </xdr:nvSpPr>
      <xdr:spPr>
        <a:xfrm>
          <a:off x="13652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40640</xdr:rowOff>
    </xdr:from>
    <xdr:ext cx="533400" cy="257810"/>
    <xdr:sp macro="" textlink="">
      <xdr:nvSpPr>
        <xdr:cNvPr id="528" name="テキスト ボックス 527"/>
        <xdr:cNvSpPr txBox="1"/>
      </xdr:nvSpPr>
      <xdr:spPr>
        <a:xfrm>
          <a:off x="13435965" y="58699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6350</xdr:rowOff>
    </xdr:from>
    <xdr:to xmlns:xdr="http://schemas.openxmlformats.org/drawingml/2006/spreadsheetDrawing">
      <xdr:col>67</xdr:col>
      <xdr:colOff>101600</xdr:colOff>
      <xdr:row>36</xdr:row>
      <xdr:rowOff>107315</xdr:rowOff>
    </xdr:to>
    <xdr:sp macro="" textlink="">
      <xdr:nvSpPr>
        <xdr:cNvPr id="529" name="フローチャート: 判断 528"/>
        <xdr:cNvSpPr/>
      </xdr:nvSpPr>
      <xdr:spPr>
        <a:xfrm>
          <a:off x="127635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123825</xdr:rowOff>
    </xdr:from>
    <xdr:ext cx="533400" cy="257810"/>
    <xdr:sp macro="" textlink="">
      <xdr:nvSpPr>
        <xdr:cNvPr id="530" name="テキスト ボックス 529"/>
        <xdr:cNvSpPr txBox="1"/>
      </xdr:nvSpPr>
      <xdr:spPr>
        <a:xfrm>
          <a:off x="12546965" y="5953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1905</xdr:rowOff>
    </xdr:from>
    <xdr:to xmlns:xdr="http://schemas.openxmlformats.org/drawingml/2006/spreadsheetDrawing">
      <xdr:col>85</xdr:col>
      <xdr:colOff>177800</xdr:colOff>
      <xdr:row>36</xdr:row>
      <xdr:rowOff>103505</xdr:rowOff>
    </xdr:to>
    <xdr:sp macro="" textlink="">
      <xdr:nvSpPr>
        <xdr:cNvPr id="536" name="楕円 535"/>
        <xdr:cNvSpPr/>
      </xdr:nvSpPr>
      <xdr:spPr>
        <a:xfrm>
          <a:off x="162687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24765</xdr:rowOff>
    </xdr:from>
    <xdr:ext cx="534670" cy="259080"/>
    <xdr:sp macro="" textlink="">
      <xdr:nvSpPr>
        <xdr:cNvPr id="537" name="消防費該当値テキスト"/>
        <xdr:cNvSpPr txBox="1"/>
      </xdr:nvSpPr>
      <xdr:spPr>
        <a:xfrm>
          <a:off x="16370300" y="6025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126365</xdr:rowOff>
    </xdr:from>
    <xdr:to xmlns:xdr="http://schemas.openxmlformats.org/drawingml/2006/spreadsheetDrawing">
      <xdr:col>81</xdr:col>
      <xdr:colOff>101600</xdr:colOff>
      <xdr:row>37</xdr:row>
      <xdr:rowOff>56515</xdr:rowOff>
    </xdr:to>
    <xdr:sp macro="" textlink="">
      <xdr:nvSpPr>
        <xdr:cNvPr id="538" name="楕円 537"/>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73025</xdr:rowOff>
    </xdr:from>
    <xdr:ext cx="533400" cy="259080"/>
    <xdr:sp macro="" textlink="">
      <xdr:nvSpPr>
        <xdr:cNvPr id="539" name="テキスト ボックス 538"/>
        <xdr:cNvSpPr txBox="1"/>
      </xdr:nvSpPr>
      <xdr:spPr>
        <a:xfrm>
          <a:off x="15213965" y="6073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71755</xdr:rowOff>
    </xdr:to>
    <xdr:sp macro="" textlink="">
      <xdr:nvSpPr>
        <xdr:cNvPr id="540" name="楕円 539"/>
        <xdr:cNvSpPr/>
      </xdr:nvSpPr>
      <xdr:spPr>
        <a:xfrm>
          <a:off x="14541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63500</xdr:rowOff>
    </xdr:from>
    <xdr:ext cx="533400" cy="257810"/>
    <xdr:sp macro="" textlink="">
      <xdr:nvSpPr>
        <xdr:cNvPr id="541" name="テキスト ボックス 540"/>
        <xdr:cNvSpPr txBox="1"/>
      </xdr:nvSpPr>
      <xdr:spPr>
        <a:xfrm>
          <a:off x="14324965" y="6407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114300</xdr:rowOff>
    </xdr:from>
    <xdr:to xmlns:xdr="http://schemas.openxmlformats.org/drawingml/2006/spreadsheetDrawing">
      <xdr:col>72</xdr:col>
      <xdr:colOff>38100</xdr:colOff>
      <xdr:row>37</xdr:row>
      <xdr:rowOff>44450</xdr:rowOff>
    </xdr:to>
    <xdr:sp macro="" textlink="">
      <xdr:nvSpPr>
        <xdr:cNvPr id="542" name="楕円 541"/>
        <xdr:cNvSpPr/>
      </xdr:nvSpPr>
      <xdr:spPr>
        <a:xfrm>
          <a:off x="13652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35560</xdr:rowOff>
    </xdr:from>
    <xdr:ext cx="533400" cy="259080"/>
    <xdr:sp macro="" textlink="">
      <xdr:nvSpPr>
        <xdr:cNvPr id="543" name="テキスト ボックス 542"/>
        <xdr:cNvSpPr txBox="1"/>
      </xdr:nvSpPr>
      <xdr:spPr>
        <a:xfrm>
          <a:off x="13435965" y="6379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60960</xdr:rowOff>
    </xdr:from>
    <xdr:to xmlns:xdr="http://schemas.openxmlformats.org/drawingml/2006/spreadsheetDrawing">
      <xdr:col>67</xdr:col>
      <xdr:colOff>101600</xdr:colOff>
      <xdr:row>36</xdr:row>
      <xdr:rowOff>162560</xdr:rowOff>
    </xdr:to>
    <xdr:sp macro="" textlink="">
      <xdr:nvSpPr>
        <xdr:cNvPr id="544" name="楕円 543"/>
        <xdr:cNvSpPr/>
      </xdr:nvSpPr>
      <xdr:spPr>
        <a:xfrm>
          <a:off x="12763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153670</xdr:rowOff>
    </xdr:from>
    <xdr:ext cx="533400" cy="259080"/>
    <xdr:sp macro="" textlink="">
      <xdr:nvSpPr>
        <xdr:cNvPr id="545" name="テキスト ボックス 544"/>
        <xdr:cNvSpPr txBox="1"/>
      </xdr:nvSpPr>
      <xdr:spPr>
        <a:xfrm>
          <a:off x="12546965" y="6325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4" name="テキスト ボックス 55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56" name="テキスト ボックス 555"/>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810"/>
    <xdr:sp macro="" textlink="">
      <xdr:nvSpPr>
        <xdr:cNvPr id="562" name="テキスト ボックス 561"/>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64" name="テキスト ボックス 563"/>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66" name="テキスト ボックス 565"/>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68" name="テキスト ボックス 567"/>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71755</xdr:rowOff>
    </xdr:from>
    <xdr:to xmlns:xdr="http://schemas.openxmlformats.org/drawingml/2006/spreadsheetDrawing">
      <xdr:col>85</xdr:col>
      <xdr:colOff>126365</xdr:colOff>
      <xdr:row>59</xdr:row>
      <xdr:rowOff>55245</xdr:rowOff>
    </xdr:to>
    <xdr:cxnSp macro="">
      <xdr:nvCxnSpPr>
        <xdr:cNvPr id="570" name="直線コネクタ 569"/>
        <xdr:cNvCxnSpPr/>
      </xdr:nvCxnSpPr>
      <xdr:spPr>
        <a:xfrm flipV="1">
          <a:off x="16317595" y="881570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59055</xdr:rowOff>
    </xdr:from>
    <xdr:ext cx="534670" cy="259080"/>
    <xdr:sp macro="" textlink="">
      <xdr:nvSpPr>
        <xdr:cNvPr id="571" name="教育費最小値テキスト"/>
        <xdr:cNvSpPr txBox="1"/>
      </xdr:nvSpPr>
      <xdr:spPr>
        <a:xfrm>
          <a:off x="16370300" y="10174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55245</xdr:rowOff>
    </xdr:from>
    <xdr:to xmlns:xdr="http://schemas.openxmlformats.org/drawingml/2006/spreadsheetDrawing">
      <xdr:col>86</xdr:col>
      <xdr:colOff>25400</xdr:colOff>
      <xdr:row>59</xdr:row>
      <xdr:rowOff>55245</xdr:rowOff>
    </xdr:to>
    <xdr:cxnSp macro="">
      <xdr:nvCxnSpPr>
        <xdr:cNvPr id="572" name="直線コネクタ 571"/>
        <xdr:cNvCxnSpPr/>
      </xdr:nvCxnSpPr>
      <xdr:spPr>
        <a:xfrm>
          <a:off x="16230600" y="1017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18415</xdr:rowOff>
    </xdr:from>
    <xdr:ext cx="598805" cy="257810"/>
    <xdr:sp macro="" textlink="">
      <xdr:nvSpPr>
        <xdr:cNvPr id="573" name="教育費最大値テキスト"/>
        <xdr:cNvSpPr txBox="1"/>
      </xdr:nvSpPr>
      <xdr:spPr>
        <a:xfrm>
          <a:off x="16370300" y="85909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71755</xdr:rowOff>
    </xdr:from>
    <xdr:to xmlns:xdr="http://schemas.openxmlformats.org/drawingml/2006/spreadsheetDrawing">
      <xdr:col>86</xdr:col>
      <xdr:colOff>25400</xdr:colOff>
      <xdr:row>51</xdr:row>
      <xdr:rowOff>71755</xdr:rowOff>
    </xdr:to>
    <xdr:cxnSp macro="">
      <xdr:nvCxnSpPr>
        <xdr:cNvPr id="574" name="直線コネクタ 573"/>
        <xdr:cNvCxnSpPr/>
      </xdr:nvCxnSpPr>
      <xdr:spPr>
        <a:xfrm>
          <a:off x="16230600" y="881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127635</xdr:rowOff>
    </xdr:from>
    <xdr:to xmlns:xdr="http://schemas.openxmlformats.org/drawingml/2006/spreadsheetDrawing">
      <xdr:col>85</xdr:col>
      <xdr:colOff>127000</xdr:colOff>
      <xdr:row>57</xdr:row>
      <xdr:rowOff>53975</xdr:rowOff>
    </xdr:to>
    <xdr:cxnSp macro="">
      <xdr:nvCxnSpPr>
        <xdr:cNvPr id="575" name="直線コネクタ 574"/>
        <xdr:cNvCxnSpPr/>
      </xdr:nvCxnSpPr>
      <xdr:spPr>
        <a:xfrm>
          <a:off x="15481300" y="9728835"/>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534670" cy="257810"/>
    <xdr:sp macro="" textlink="">
      <xdr:nvSpPr>
        <xdr:cNvPr id="576" name="教育費平均値テキスト"/>
        <xdr:cNvSpPr txBox="1"/>
      </xdr:nvSpPr>
      <xdr:spPr>
        <a:xfrm>
          <a:off x="16370300" y="97701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19050</xdr:rowOff>
    </xdr:from>
    <xdr:to xmlns:xdr="http://schemas.openxmlformats.org/drawingml/2006/spreadsheetDrawing">
      <xdr:col>85</xdr:col>
      <xdr:colOff>177800</xdr:colOff>
      <xdr:row>57</xdr:row>
      <xdr:rowOff>120650</xdr:rowOff>
    </xdr:to>
    <xdr:sp macro="" textlink="">
      <xdr:nvSpPr>
        <xdr:cNvPr id="577" name="フローチャート: 判断 576"/>
        <xdr:cNvSpPr/>
      </xdr:nvSpPr>
      <xdr:spPr>
        <a:xfrm>
          <a:off x="162687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127635</xdr:rowOff>
    </xdr:from>
    <xdr:to xmlns:xdr="http://schemas.openxmlformats.org/drawingml/2006/spreadsheetDrawing">
      <xdr:col>81</xdr:col>
      <xdr:colOff>50800</xdr:colOff>
      <xdr:row>57</xdr:row>
      <xdr:rowOff>102870</xdr:rowOff>
    </xdr:to>
    <xdr:cxnSp macro="">
      <xdr:nvCxnSpPr>
        <xdr:cNvPr id="578" name="直線コネクタ 577"/>
        <xdr:cNvCxnSpPr/>
      </xdr:nvCxnSpPr>
      <xdr:spPr>
        <a:xfrm flipV="1">
          <a:off x="14592300" y="972883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37465</xdr:rowOff>
    </xdr:from>
    <xdr:to xmlns:xdr="http://schemas.openxmlformats.org/drawingml/2006/spreadsheetDrawing">
      <xdr:col>81</xdr:col>
      <xdr:colOff>101600</xdr:colOff>
      <xdr:row>57</xdr:row>
      <xdr:rowOff>139065</xdr:rowOff>
    </xdr:to>
    <xdr:sp macro="" textlink="">
      <xdr:nvSpPr>
        <xdr:cNvPr id="579" name="フローチャート: 判断 578"/>
        <xdr:cNvSpPr/>
      </xdr:nvSpPr>
      <xdr:spPr>
        <a:xfrm>
          <a:off x="1543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130175</xdr:rowOff>
    </xdr:from>
    <xdr:ext cx="533400" cy="259080"/>
    <xdr:sp macro="" textlink="">
      <xdr:nvSpPr>
        <xdr:cNvPr id="580" name="テキスト ボックス 579"/>
        <xdr:cNvSpPr txBox="1"/>
      </xdr:nvSpPr>
      <xdr:spPr>
        <a:xfrm>
          <a:off x="15213965" y="9902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66675</xdr:rowOff>
    </xdr:from>
    <xdr:to xmlns:xdr="http://schemas.openxmlformats.org/drawingml/2006/spreadsheetDrawing">
      <xdr:col>76</xdr:col>
      <xdr:colOff>114300</xdr:colOff>
      <xdr:row>57</xdr:row>
      <xdr:rowOff>102870</xdr:rowOff>
    </xdr:to>
    <xdr:cxnSp macro="">
      <xdr:nvCxnSpPr>
        <xdr:cNvPr id="581" name="直線コネクタ 580"/>
        <xdr:cNvCxnSpPr/>
      </xdr:nvCxnSpPr>
      <xdr:spPr>
        <a:xfrm>
          <a:off x="13703300" y="98393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82" name="フローチャート: 判断 58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157480</xdr:rowOff>
    </xdr:from>
    <xdr:ext cx="533400" cy="257810"/>
    <xdr:sp macro="" textlink="">
      <xdr:nvSpPr>
        <xdr:cNvPr id="583" name="テキスト ボックス 582"/>
        <xdr:cNvSpPr txBox="1"/>
      </xdr:nvSpPr>
      <xdr:spPr>
        <a:xfrm>
          <a:off x="14324965" y="9930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59690</xdr:rowOff>
    </xdr:from>
    <xdr:to xmlns:xdr="http://schemas.openxmlformats.org/drawingml/2006/spreadsheetDrawing">
      <xdr:col>71</xdr:col>
      <xdr:colOff>177800</xdr:colOff>
      <xdr:row>57</xdr:row>
      <xdr:rowOff>66675</xdr:rowOff>
    </xdr:to>
    <xdr:cxnSp macro="">
      <xdr:nvCxnSpPr>
        <xdr:cNvPr id="584" name="直線コネクタ 583"/>
        <xdr:cNvCxnSpPr/>
      </xdr:nvCxnSpPr>
      <xdr:spPr>
        <a:xfrm>
          <a:off x="12814300" y="98323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159385</xdr:rowOff>
    </xdr:from>
    <xdr:to xmlns:xdr="http://schemas.openxmlformats.org/drawingml/2006/spreadsheetDrawing">
      <xdr:col>72</xdr:col>
      <xdr:colOff>38100</xdr:colOff>
      <xdr:row>57</xdr:row>
      <xdr:rowOff>89535</xdr:rowOff>
    </xdr:to>
    <xdr:sp macro="" textlink="">
      <xdr:nvSpPr>
        <xdr:cNvPr id="585" name="フローチャート: 判断 584"/>
        <xdr:cNvSpPr/>
      </xdr:nvSpPr>
      <xdr:spPr>
        <a:xfrm>
          <a:off x="13652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106045</xdr:rowOff>
    </xdr:from>
    <xdr:ext cx="533400" cy="259080"/>
    <xdr:sp macro="" textlink="">
      <xdr:nvSpPr>
        <xdr:cNvPr id="586" name="テキスト ボックス 585"/>
        <xdr:cNvSpPr txBox="1"/>
      </xdr:nvSpPr>
      <xdr:spPr>
        <a:xfrm>
          <a:off x="13435965" y="95357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38100</xdr:rowOff>
    </xdr:from>
    <xdr:to xmlns:xdr="http://schemas.openxmlformats.org/drawingml/2006/spreadsheetDrawing">
      <xdr:col>67</xdr:col>
      <xdr:colOff>101600</xdr:colOff>
      <xdr:row>57</xdr:row>
      <xdr:rowOff>139700</xdr:rowOff>
    </xdr:to>
    <xdr:sp macro="" textlink="">
      <xdr:nvSpPr>
        <xdr:cNvPr id="587" name="フローチャート: 判断 586"/>
        <xdr:cNvSpPr/>
      </xdr:nvSpPr>
      <xdr:spPr>
        <a:xfrm>
          <a:off x="12763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130810</xdr:rowOff>
    </xdr:from>
    <xdr:ext cx="533400" cy="259080"/>
    <xdr:sp macro="" textlink="">
      <xdr:nvSpPr>
        <xdr:cNvPr id="588" name="テキスト ボックス 587"/>
        <xdr:cNvSpPr txBox="1"/>
      </xdr:nvSpPr>
      <xdr:spPr>
        <a:xfrm>
          <a:off x="12546965" y="9903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3175</xdr:rowOff>
    </xdr:from>
    <xdr:to xmlns:xdr="http://schemas.openxmlformats.org/drawingml/2006/spreadsheetDrawing">
      <xdr:col>85</xdr:col>
      <xdr:colOff>177800</xdr:colOff>
      <xdr:row>57</xdr:row>
      <xdr:rowOff>104775</xdr:rowOff>
    </xdr:to>
    <xdr:sp macro="" textlink="">
      <xdr:nvSpPr>
        <xdr:cNvPr id="594" name="楕円 593"/>
        <xdr:cNvSpPr/>
      </xdr:nvSpPr>
      <xdr:spPr>
        <a:xfrm>
          <a:off x="162687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26035</xdr:rowOff>
    </xdr:from>
    <xdr:ext cx="534670" cy="259080"/>
    <xdr:sp macro="" textlink="">
      <xdr:nvSpPr>
        <xdr:cNvPr id="595" name="教育費該当値テキスト"/>
        <xdr:cNvSpPr txBox="1"/>
      </xdr:nvSpPr>
      <xdr:spPr>
        <a:xfrm>
          <a:off x="16370300" y="9627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76835</xdr:rowOff>
    </xdr:from>
    <xdr:to xmlns:xdr="http://schemas.openxmlformats.org/drawingml/2006/spreadsheetDrawing">
      <xdr:col>81</xdr:col>
      <xdr:colOff>101600</xdr:colOff>
      <xdr:row>57</xdr:row>
      <xdr:rowOff>6985</xdr:rowOff>
    </xdr:to>
    <xdr:sp macro="" textlink="">
      <xdr:nvSpPr>
        <xdr:cNvPr id="596" name="楕円 595"/>
        <xdr:cNvSpPr/>
      </xdr:nvSpPr>
      <xdr:spPr>
        <a:xfrm>
          <a:off x="15430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23495</xdr:rowOff>
    </xdr:from>
    <xdr:ext cx="533400" cy="259080"/>
    <xdr:sp macro="" textlink="">
      <xdr:nvSpPr>
        <xdr:cNvPr id="597" name="テキスト ボックス 596"/>
        <xdr:cNvSpPr txBox="1"/>
      </xdr:nvSpPr>
      <xdr:spPr>
        <a:xfrm>
          <a:off x="15213965" y="9453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52070</xdr:rowOff>
    </xdr:from>
    <xdr:to xmlns:xdr="http://schemas.openxmlformats.org/drawingml/2006/spreadsheetDrawing">
      <xdr:col>76</xdr:col>
      <xdr:colOff>165100</xdr:colOff>
      <xdr:row>57</xdr:row>
      <xdr:rowOff>153670</xdr:rowOff>
    </xdr:to>
    <xdr:sp macro="" textlink="">
      <xdr:nvSpPr>
        <xdr:cNvPr id="598" name="楕円 597"/>
        <xdr:cNvSpPr/>
      </xdr:nvSpPr>
      <xdr:spPr>
        <a:xfrm>
          <a:off x="14541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170180</xdr:rowOff>
    </xdr:from>
    <xdr:ext cx="533400" cy="259080"/>
    <xdr:sp macro="" textlink="">
      <xdr:nvSpPr>
        <xdr:cNvPr id="599" name="テキスト ボックス 598"/>
        <xdr:cNvSpPr txBox="1"/>
      </xdr:nvSpPr>
      <xdr:spPr>
        <a:xfrm>
          <a:off x="14324965" y="9599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15875</xdr:rowOff>
    </xdr:from>
    <xdr:to xmlns:xdr="http://schemas.openxmlformats.org/drawingml/2006/spreadsheetDrawing">
      <xdr:col>72</xdr:col>
      <xdr:colOff>38100</xdr:colOff>
      <xdr:row>57</xdr:row>
      <xdr:rowOff>117475</xdr:rowOff>
    </xdr:to>
    <xdr:sp macro="" textlink="">
      <xdr:nvSpPr>
        <xdr:cNvPr id="600" name="楕円 599"/>
        <xdr:cNvSpPr/>
      </xdr:nvSpPr>
      <xdr:spPr>
        <a:xfrm>
          <a:off x="13652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109220</xdr:rowOff>
    </xdr:from>
    <xdr:ext cx="533400" cy="257810"/>
    <xdr:sp macro="" textlink="">
      <xdr:nvSpPr>
        <xdr:cNvPr id="601" name="テキスト ボックス 600"/>
        <xdr:cNvSpPr txBox="1"/>
      </xdr:nvSpPr>
      <xdr:spPr>
        <a:xfrm>
          <a:off x="13435965" y="9881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8890</xdr:rowOff>
    </xdr:from>
    <xdr:to xmlns:xdr="http://schemas.openxmlformats.org/drawingml/2006/spreadsheetDrawing">
      <xdr:col>67</xdr:col>
      <xdr:colOff>101600</xdr:colOff>
      <xdr:row>57</xdr:row>
      <xdr:rowOff>110490</xdr:rowOff>
    </xdr:to>
    <xdr:sp macro="" textlink="">
      <xdr:nvSpPr>
        <xdr:cNvPr id="602" name="楕円 601"/>
        <xdr:cNvSpPr/>
      </xdr:nvSpPr>
      <xdr:spPr>
        <a:xfrm>
          <a:off x="12763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127000</xdr:rowOff>
    </xdr:from>
    <xdr:ext cx="533400" cy="259080"/>
    <xdr:sp macro="" textlink="">
      <xdr:nvSpPr>
        <xdr:cNvPr id="603" name="テキスト ボックス 602"/>
        <xdr:cNvSpPr txBox="1"/>
      </xdr:nvSpPr>
      <xdr:spPr>
        <a:xfrm>
          <a:off x="12546965" y="9556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2" name="テキスト ボックス 611"/>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4" name="直線コネクタ 61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7650" cy="257810"/>
    <xdr:sp macro="" textlink="">
      <xdr:nvSpPr>
        <xdr:cNvPr id="615" name="テキスト ボックス 614"/>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6" name="直線コネクタ 61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7810"/>
    <xdr:sp macro="" textlink="">
      <xdr:nvSpPr>
        <xdr:cNvPr id="617" name="テキスト ボックス 616"/>
        <xdr:cNvSpPr txBox="1"/>
      </xdr:nvSpPr>
      <xdr:spPr>
        <a:xfrm>
          <a:off x="11914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8" name="直線コネクタ 61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7810"/>
    <xdr:sp macro="" textlink="">
      <xdr:nvSpPr>
        <xdr:cNvPr id="619" name="テキスト ボックス 618"/>
        <xdr:cNvSpPr txBox="1"/>
      </xdr:nvSpPr>
      <xdr:spPr>
        <a:xfrm>
          <a:off x="11914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0" name="直線コネクタ 61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7810"/>
    <xdr:sp macro="" textlink="">
      <xdr:nvSpPr>
        <xdr:cNvPr id="621" name="テキスト ボックス 620"/>
        <xdr:cNvSpPr txBox="1"/>
      </xdr:nvSpPr>
      <xdr:spPr>
        <a:xfrm>
          <a:off x="11914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810"/>
    <xdr:sp macro="" textlink="">
      <xdr:nvSpPr>
        <xdr:cNvPr id="623" name="テキスト ボックス 622"/>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10795</xdr:rowOff>
    </xdr:from>
    <xdr:to xmlns:xdr="http://schemas.openxmlformats.org/drawingml/2006/spreadsheetDrawing">
      <xdr:col>85</xdr:col>
      <xdr:colOff>126365</xdr:colOff>
      <xdr:row>78</xdr:row>
      <xdr:rowOff>139700</xdr:rowOff>
    </xdr:to>
    <xdr:cxnSp macro="">
      <xdr:nvCxnSpPr>
        <xdr:cNvPr id="625" name="直線コネクタ 624"/>
        <xdr:cNvCxnSpPr/>
      </xdr:nvCxnSpPr>
      <xdr:spPr>
        <a:xfrm flipV="1">
          <a:off x="16317595" y="12012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7810"/>
    <xdr:sp macro="" textlink="">
      <xdr:nvSpPr>
        <xdr:cNvPr id="626" name="災害復旧費最小値テキスト"/>
        <xdr:cNvSpPr txBox="1"/>
      </xdr:nvSpPr>
      <xdr:spPr>
        <a:xfrm>
          <a:off x="16370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7" name="直線コネクタ 626"/>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128905</xdr:rowOff>
    </xdr:from>
    <xdr:ext cx="534670" cy="259080"/>
    <xdr:sp macro="" textlink="">
      <xdr:nvSpPr>
        <xdr:cNvPr id="628" name="災害復旧費最大値テキスト"/>
        <xdr:cNvSpPr txBox="1"/>
      </xdr:nvSpPr>
      <xdr:spPr>
        <a:xfrm>
          <a:off x="16370300" y="1178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10795</xdr:rowOff>
    </xdr:from>
    <xdr:to xmlns:xdr="http://schemas.openxmlformats.org/drawingml/2006/spreadsheetDrawing">
      <xdr:col>86</xdr:col>
      <xdr:colOff>25400</xdr:colOff>
      <xdr:row>70</xdr:row>
      <xdr:rowOff>10795</xdr:rowOff>
    </xdr:to>
    <xdr:cxnSp macro="">
      <xdr:nvCxnSpPr>
        <xdr:cNvPr id="629" name="直線コネクタ 628"/>
        <xdr:cNvCxnSpPr/>
      </xdr:nvCxnSpPr>
      <xdr:spPr>
        <a:xfrm>
          <a:off x="16230600" y="1201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127635</xdr:rowOff>
    </xdr:from>
    <xdr:to xmlns:xdr="http://schemas.openxmlformats.org/drawingml/2006/spreadsheetDrawing">
      <xdr:col>85</xdr:col>
      <xdr:colOff>127000</xdr:colOff>
      <xdr:row>78</xdr:row>
      <xdr:rowOff>137160</xdr:rowOff>
    </xdr:to>
    <xdr:cxnSp macro="">
      <xdr:nvCxnSpPr>
        <xdr:cNvPr id="630" name="直線コネクタ 629"/>
        <xdr:cNvCxnSpPr/>
      </xdr:nvCxnSpPr>
      <xdr:spPr>
        <a:xfrm flipV="1">
          <a:off x="15481300" y="135007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53975</xdr:rowOff>
    </xdr:from>
    <xdr:ext cx="469900" cy="257810"/>
    <xdr:sp macro="" textlink="">
      <xdr:nvSpPr>
        <xdr:cNvPr id="631" name="災害復旧費平均値テキスト"/>
        <xdr:cNvSpPr txBox="1"/>
      </xdr:nvSpPr>
      <xdr:spPr>
        <a:xfrm>
          <a:off x="16370300" y="132556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31115</xdr:rowOff>
    </xdr:from>
    <xdr:to xmlns:xdr="http://schemas.openxmlformats.org/drawingml/2006/spreadsheetDrawing">
      <xdr:col>85</xdr:col>
      <xdr:colOff>177800</xdr:colOff>
      <xdr:row>78</xdr:row>
      <xdr:rowOff>132715</xdr:rowOff>
    </xdr:to>
    <xdr:sp macro="" textlink="">
      <xdr:nvSpPr>
        <xdr:cNvPr id="632" name="フローチャート: 判断 631"/>
        <xdr:cNvSpPr/>
      </xdr:nvSpPr>
      <xdr:spPr>
        <a:xfrm>
          <a:off x="162687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130175</xdr:rowOff>
    </xdr:from>
    <xdr:to xmlns:xdr="http://schemas.openxmlformats.org/drawingml/2006/spreadsheetDrawing">
      <xdr:col>81</xdr:col>
      <xdr:colOff>50800</xdr:colOff>
      <xdr:row>78</xdr:row>
      <xdr:rowOff>137160</xdr:rowOff>
    </xdr:to>
    <xdr:cxnSp macro="">
      <xdr:nvCxnSpPr>
        <xdr:cNvPr id="633" name="直線コネクタ 632"/>
        <xdr:cNvCxnSpPr/>
      </xdr:nvCxnSpPr>
      <xdr:spPr>
        <a:xfrm>
          <a:off x="14592300" y="13503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31750</xdr:rowOff>
    </xdr:from>
    <xdr:to xmlns:xdr="http://schemas.openxmlformats.org/drawingml/2006/spreadsheetDrawing">
      <xdr:col>81</xdr:col>
      <xdr:colOff>101600</xdr:colOff>
      <xdr:row>78</xdr:row>
      <xdr:rowOff>133350</xdr:rowOff>
    </xdr:to>
    <xdr:sp macro="" textlink="">
      <xdr:nvSpPr>
        <xdr:cNvPr id="634" name="フローチャート: 判断 633"/>
        <xdr:cNvSpPr/>
      </xdr:nvSpPr>
      <xdr:spPr>
        <a:xfrm>
          <a:off x="1543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149860</xdr:rowOff>
    </xdr:from>
    <xdr:ext cx="468630" cy="259080"/>
    <xdr:sp macro="" textlink="">
      <xdr:nvSpPr>
        <xdr:cNvPr id="635" name="テキスト ボックス 634"/>
        <xdr:cNvSpPr txBox="1"/>
      </xdr:nvSpPr>
      <xdr:spPr>
        <a:xfrm>
          <a:off x="15246350" y="13180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130175</xdr:rowOff>
    </xdr:from>
    <xdr:to xmlns:xdr="http://schemas.openxmlformats.org/drawingml/2006/spreadsheetDrawing">
      <xdr:col>76</xdr:col>
      <xdr:colOff>114300</xdr:colOff>
      <xdr:row>78</xdr:row>
      <xdr:rowOff>137160</xdr:rowOff>
    </xdr:to>
    <xdr:cxnSp macro="">
      <xdr:nvCxnSpPr>
        <xdr:cNvPr id="636" name="直線コネクタ 635"/>
        <xdr:cNvCxnSpPr/>
      </xdr:nvCxnSpPr>
      <xdr:spPr>
        <a:xfrm flipV="1">
          <a:off x="13703300" y="13503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34290</xdr:rowOff>
    </xdr:from>
    <xdr:to xmlns:xdr="http://schemas.openxmlformats.org/drawingml/2006/spreadsheetDrawing">
      <xdr:col>76</xdr:col>
      <xdr:colOff>165100</xdr:colOff>
      <xdr:row>78</xdr:row>
      <xdr:rowOff>135890</xdr:rowOff>
    </xdr:to>
    <xdr:sp macro="" textlink="">
      <xdr:nvSpPr>
        <xdr:cNvPr id="637" name="フローチャート: 判断 636"/>
        <xdr:cNvSpPr/>
      </xdr:nvSpPr>
      <xdr:spPr>
        <a:xfrm>
          <a:off x="14541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152400</xdr:rowOff>
    </xdr:from>
    <xdr:ext cx="468630" cy="259080"/>
    <xdr:sp macro="" textlink="">
      <xdr:nvSpPr>
        <xdr:cNvPr id="638" name="テキスト ボックス 637"/>
        <xdr:cNvSpPr txBox="1"/>
      </xdr:nvSpPr>
      <xdr:spPr>
        <a:xfrm>
          <a:off x="14357350" y="13182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137160</xdr:rowOff>
    </xdr:from>
    <xdr:to xmlns:xdr="http://schemas.openxmlformats.org/drawingml/2006/spreadsheetDrawing">
      <xdr:col>71</xdr:col>
      <xdr:colOff>177800</xdr:colOff>
      <xdr:row>78</xdr:row>
      <xdr:rowOff>139065</xdr:rowOff>
    </xdr:to>
    <xdr:cxnSp macro="">
      <xdr:nvCxnSpPr>
        <xdr:cNvPr id="639" name="直線コネクタ 638"/>
        <xdr:cNvCxnSpPr/>
      </xdr:nvCxnSpPr>
      <xdr:spPr>
        <a:xfrm flipV="1">
          <a:off x="12814300" y="13510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82550</xdr:rowOff>
    </xdr:from>
    <xdr:to xmlns:xdr="http://schemas.openxmlformats.org/drawingml/2006/spreadsheetDrawing">
      <xdr:col>72</xdr:col>
      <xdr:colOff>38100</xdr:colOff>
      <xdr:row>78</xdr:row>
      <xdr:rowOff>12700</xdr:rowOff>
    </xdr:to>
    <xdr:sp macro="" textlink="">
      <xdr:nvSpPr>
        <xdr:cNvPr id="640" name="フローチャート: 判断 639"/>
        <xdr:cNvSpPr/>
      </xdr:nvSpPr>
      <xdr:spPr>
        <a:xfrm>
          <a:off x="13652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29210</xdr:rowOff>
    </xdr:from>
    <xdr:ext cx="468630" cy="257810"/>
    <xdr:sp macro="" textlink="">
      <xdr:nvSpPr>
        <xdr:cNvPr id="641" name="テキスト ボックス 640"/>
        <xdr:cNvSpPr txBox="1"/>
      </xdr:nvSpPr>
      <xdr:spPr>
        <a:xfrm>
          <a:off x="13468350" y="13059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83185</xdr:rowOff>
    </xdr:from>
    <xdr:to xmlns:xdr="http://schemas.openxmlformats.org/drawingml/2006/spreadsheetDrawing">
      <xdr:col>67</xdr:col>
      <xdr:colOff>101600</xdr:colOff>
      <xdr:row>78</xdr:row>
      <xdr:rowOff>13335</xdr:rowOff>
    </xdr:to>
    <xdr:sp macro="" textlink="">
      <xdr:nvSpPr>
        <xdr:cNvPr id="642" name="フローチャート: 判断 641"/>
        <xdr:cNvSpPr/>
      </xdr:nvSpPr>
      <xdr:spPr>
        <a:xfrm>
          <a:off x="12763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29845</xdr:rowOff>
    </xdr:from>
    <xdr:ext cx="468630" cy="257810"/>
    <xdr:sp macro="" textlink="">
      <xdr:nvSpPr>
        <xdr:cNvPr id="643" name="テキスト ボックス 642"/>
        <xdr:cNvSpPr txBox="1"/>
      </xdr:nvSpPr>
      <xdr:spPr>
        <a:xfrm>
          <a:off x="12579350" y="13060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76835</xdr:rowOff>
    </xdr:from>
    <xdr:to xmlns:xdr="http://schemas.openxmlformats.org/drawingml/2006/spreadsheetDrawing">
      <xdr:col>85</xdr:col>
      <xdr:colOff>177800</xdr:colOff>
      <xdr:row>79</xdr:row>
      <xdr:rowOff>6985</xdr:rowOff>
    </xdr:to>
    <xdr:sp macro="" textlink="">
      <xdr:nvSpPr>
        <xdr:cNvPr id="649" name="楕円 648"/>
        <xdr:cNvSpPr/>
      </xdr:nvSpPr>
      <xdr:spPr>
        <a:xfrm>
          <a:off x="162687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9525</xdr:rowOff>
    </xdr:from>
    <xdr:ext cx="378460" cy="257810"/>
    <xdr:sp macro="" textlink="">
      <xdr:nvSpPr>
        <xdr:cNvPr id="650" name="災害復旧費該当値テキスト"/>
        <xdr:cNvSpPr txBox="1"/>
      </xdr:nvSpPr>
      <xdr:spPr>
        <a:xfrm>
          <a:off x="16370300" y="1338262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86360</xdr:rowOff>
    </xdr:from>
    <xdr:to xmlns:xdr="http://schemas.openxmlformats.org/drawingml/2006/spreadsheetDrawing">
      <xdr:col>81</xdr:col>
      <xdr:colOff>101600</xdr:colOff>
      <xdr:row>79</xdr:row>
      <xdr:rowOff>16510</xdr:rowOff>
    </xdr:to>
    <xdr:sp macro="" textlink="">
      <xdr:nvSpPr>
        <xdr:cNvPr id="651" name="楕円 650"/>
        <xdr:cNvSpPr/>
      </xdr:nvSpPr>
      <xdr:spPr>
        <a:xfrm>
          <a:off x="15430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7620</xdr:rowOff>
    </xdr:from>
    <xdr:ext cx="378460" cy="257810"/>
    <xdr:sp macro="" textlink="">
      <xdr:nvSpPr>
        <xdr:cNvPr id="652" name="テキスト ボックス 651"/>
        <xdr:cNvSpPr txBox="1"/>
      </xdr:nvSpPr>
      <xdr:spPr>
        <a:xfrm>
          <a:off x="15292070" y="135521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79375</xdr:rowOff>
    </xdr:from>
    <xdr:to xmlns:xdr="http://schemas.openxmlformats.org/drawingml/2006/spreadsheetDrawing">
      <xdr:col>76</xdr:col>
      <xdr:colOff>165100</xdr:colOff>
      <xdr:row>79</xdr:row>
      <xdr:rowOff>9525</xdr:rowOff>
    </xdr:to>
    <xdr:sp macro="" textlink="">
      <xdr:nvSpPr>
        <xdr:cNvPr id="653" name="楕円 652"/>
        <xdr:cNvSpPr/>
      </xdr:nvSpPr>
      <xdr:spPr>
        <a:xfrm>
          <a:off x="14541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635</xdr:rowOff>
    </xdr:from>
    <xdr:ext cx="378460" cy="259080"/>
    <xdr:sp macro="" textlink="">
      <xdr:nvSpPr>
        <xdr:cNvPr id="654" name="テキスト ボックス 653"/>
        <xdr:cNvSpPr txBox="1"/>
      </xdr:nvSpPr>
      <xdr:spPr>
        <a:xfrm>
          <a:off x="14403070" y="13545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86360</xdr:rowOff>
    </xdr:from>
    <xdr:to xmlns:xdr="http://schemas.openxmlformats.org/drawingml/2006/spreadsheetDrawing">
      <xdr:col>72</xdr:col>
      <xdr:colOff>38100</xdr:colOff>
      <xdr:row>79</xdr:row>
      <xdr:rowOff>16510</xdr:rowOff>
    </xdr:to>
    <xdr:sp macro="" textlink="">
      <xdr:nvSpPr>
        <xdr:cNvPr id="655" name="楕円 654"/>
        <xdr:cNvSpPr/>
      </xdr:nvSpPr>
      <xdr:spPr>
        <a:xfrm>
          <a:off x="13652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7620</xdr:rowOff>
    </xdr:from>
    <xdr:ext cx="378460" cy="257810"/>
    <xdr:sp macro="" textlink="">
      <xdr:nvSpPr>
        <xdr:cNvPr id="656" name="テキスト ボックス 655"/>
        <xdr:cNvSpPr txBox="1"/>
      </xdr:nvSpPr>
      <xdr:spPr>
        <a:xfrm>
          <a:off x="13514070" y="135521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88265</xdr:rowOff>
    </xdr:from>
    <xdr:to xmlns:xdr="http://schemas.openxmlformats.org/drawingml/2006/spreadsheetDrawing">
      <xdr:col>67</xdr:col>
      <xdr:colOff>101600</xdr:colOff>
      <xdr:row>79</xdr:row>
      <xdr:rowOff>18415</xdr:rowOff>
    </xdr:to>
    <xdr:sp macro="" textlink="">
      <xdr:nvSpPr>
        <xdr:cNvPr id="657" name="楕円 656"/>
        <xdr:cNvSpPr/>
      </xdr:nvSpPr>
      <xdr:spPr>
        <a:xfrm>
          <a:off x="12763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9525</xdr:rowOff>
    </xdr:from>
    <xdr:ext cx="313690" cy="257810"/>
    <xdr:sp macro="" textlink="">
      <xdr:nvSpPr>
        <xdr:cNvPr id="658" name="テキスト ボックス 657"/>
        <xdr:cNvSpPr txBox="1"/>
      </xdr:nvSpPr>
      <xdr:spPr>
        <a:xfrm>
          <a:off x="12657455" y="1355407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67" name="テキスト ボックス 66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70" name="テキスト ボックス 669"/>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7810"/>
    <xdr:sp macro="" textlink="">
      <xdr:nvSpPr>
        <xdr:cNvPr id="672" name="テキスト ボックス 671"/>
        <xdr:cNvSpPr txBox="1"/>
      </xdr:nvSpPr>
      <xdr:spPr>
        <a:xfrm>
          <a:off x="11914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7810"/>
    <xdr:sp macro="" textlink="">
      <xdr:nvSpPr>
        <xdr:cNvPr id="676" name="テキスト ボックス 675"/>
        <xdr:cNvSpPr txBox="1"/>
      </xdr:nvSpPr>
      <xdr:spPr>
        <a:xfrm>
          <a:off x="11914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8" name="テキスト ボックス 67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80" name="テキスト ボックス 679"/>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2" name="テキスト ボックス 681"/>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85090</xdr:rowOff>
    </xdr:from>
    <xdr:to xmlns:xdr="http://schemas.openxmlformats.org/drawingml/2006/spreadsheetDrawing">
      <xdr:col>85</xdr:col>
      <xdr:colOff>126365</xdr:colOff>
      <xdr:row>98</xdr:row>
      <xdr:rowOff>86995</xdr:rowOff>
    </xdr:to>
    <xdr:cxnSp macro="">
      <xdr:nvCxnSpPr>
        <xdr:cNvPr id="684" name="直線コネクタ 683"/>
        <xdr:cNvCxnSpPr/>
      </xdr:nvCxnSpPr>
      <xdr:spPr>
        <a:xfrm flipV="1">
          <a:off x="16317595" y="15344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90805</xdr:rowOff>
    </xdr:from>
    <xdr:ext cx="534670" cy="258445"/>
    <xdr:sp macro="" textlink="">
      <xdr:nvSpPr>
        <xdr:cNvPr id="685" name="公債費最小値テキスト"/>
        <xdr:cNvSpPr txBox="1"/>
      </xdr:nvSpPr>
      <xdr:spPr>
        <a:xfrm>
          <a:off x="16370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86995</xdr:rowOff>
    </xdr:from>
    <xdr:to xmlns:xdr="http://schemas.openxmlformats.org/drawingml/2006/spreadsheetDrawing">
      <xdr:col>86</xdr:col>
      <xdr:colOff>25400</xdr:colOff>
      <xdr:row>98</xdr:row>
      <xdr:rowOff>86995</xdr:rowOff>
    </xdr:to>
    <xdr:cxnSp macro="">
      <xdr:nvCxnSpPr>
        <xdr:cNvPr id="686" name="直線コネクタ 685"/>
        <xdr:cNvCxnSpPr/>
      </xdr:nvCxnSpPr>
      <xdr:spPr>
        <a:xfrm>
          <a:off x="16230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31750</xdr:rowOff>
    </xdr:from>
    <xdr:ext cx="598805" cy="257810"/>
    <xdr:sp macro="" textlink="">
      <xdr:nvSpPr>
        <xdr:cNvPr id="687" name="公債費最大値テキスト"/>
        <xdr:cNvSpPr txBox="1"/>
      </xdr:nvSpPr>
      <xdr:spPr>
        <a:xfrm>
          <a:off x="16370300" y="151193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85090</xdr:rowOff>
    </xdr:from>
    <xdr:to xmlns:xdr="http://schemas.openxmlformats.org/drawingml/2006/spreadsheetDrawing">
      <xdr:col>86</xdr:col>
      <xdr:colOff>25400</xdr:colOff>
      <xdr:row>89</xdr:row>
      <xdr:rowOff>85090</xdr:rowOff>
    </xdr:to>
    <xdr:cxnSp macro="">
      <xdr:nvCxnSpPr>
        <xdr:cNvPr id="688" name="直線コネクタ 687"/>
        <xdr:cNvCxnSpPr/>
      </xdr:nvCxnSpPr>
      <xdr:spPr>
        <a:xfrm>
          <a:off x="16230600" y="1534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147955</xdr:rowOff>
    </xdr:from>
    <xdr:to xmlns:xdr="http://schemas.openxmlformats.org/drawingml/2006/spreadsheetDrawing">
      <xdr:col>85</xdr:col>
      <xdr:colOff>127000</xdr:colOff>
      <xdr:row>94</xdr:row>
      <xdr:rowOff>156210</xdr:rowOff>
    </xdr:to>
    <xdr:cxnSp macro="">
      <xdr:nvCxnSpPr>
        <xdr:cNvPr id="689" name="直線コネクタ 688"/>
        <xdr:cNvCxnSpPr/>
      </xdr:nvCxnSpPr>
      <xdr:spPr>
        <a:xfrm flipV="1">
          <a:off x="15481300" y="162642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155575</xdr:rowOff>
    </xdr:from>
    <xdr:ext cx="534670" cy="257810"/>
    <xdr:sp macro="" textlink="">
      <xdr:nvSpPr>
        <xdr:cNvPr id="690" name="公債費平均値テキスト"/>
        <xdr:cNvSpPr txBox="1"/>
      </xdr:nvSpPr>
      <xdr:spPr>
        <a:xfrm>
          <a:off x="16370300" y="162718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6350</xdr:rowOff>
    </xdr:from>
    <xdr:to xmlns:xdr="http://schemas.openxmlformats.org/drawingml/2006/spreadsheetDrawing">
      <xdr:col>85</xdr:col>
      <xdr:colOff>177800</xdr:colOff>
      <xdr:row>95</xdr:row>
      <xdr:rowOff>107315</xdr:rowOff>
    </xdr:to>
    <xdr:sp macro="" textlink="">
      <xdr:nvSpPr>
        <xdr:cNvPr id="691" name="フローチャート: 判断 690"/>
        <xdr:cNvSpPr/>
      </xdr:nvSpPr>
      <xdr:spPr>
        <a:xfrm>
          <a:off x="16268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156210</xdr:rowOff>
    </xdr:from>
    <xdr:to xmlns:xdr="http://schemas.openxmlformats.org/drawingml/2006/spreadsheetDrawing">
      <xdr:col>81</xdr:col>
      <xdr:colOff>50800</xdr:colOff>
      <xdr:row>95</xdr:row>
      <xdr:rowOff>29845</xdr:rowOff>
    </xdr:to>
    <xdr:cxnSp macro="">
      <xdr:nvCxnSpPr>
        <xdr:cNvPr id="692" name="直線コネクタ 691"/>
        <xdr:cNvCxnSpPr/>
      </xdr:nvCxnSpPr>
      <xdr:spPr>
        <a:xfrm flipV="1">
          <a:off x="14592300" y="16272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29210</xdr:rowOff>
    </xdr:from>
    <xdr:to xmlns:xdr="http://schemas.openxmlformats.org/drawingml/2006/spreadsheetDrawing">
      <xdr:col>81</xdr:col>
      <xdr:colOff>101600</xdr:colOff>
      <xdr:row>95</xdr:row>
      <xdr:rowOff>130175</xdr:rowOff>
    </xdr:to>
    <xdr:sp macro="" textlink="">
      <xdr:nvSpPr>
        <xdr:cNvPr id="693" name="フローチャート: 判断 692"/>
        <xdr:cNvSpPr/>
      </xdr:nvSpPr>
      <xdr:spPr>
        <a:xfrm>
          <a:off x="15430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121285</xdr:rowOff>
    </xdr:from>
    <xdr:ext cx="533400" cy="257810"/>
    <xdr:sp macro="" textlink="">
      <xdr:nvSpPr>
        <xdr:cNvPr id="694" name="テキスト ボックス 693"/>
        <xdr:cNvSpPr txBox="1"/>
      </xdr:nvSpPr>
      <xdr:spPr>
        <a:xfrm>
          <a:off x="15213965" y="16409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29845</xdr:rowOff>
    </xdr:from>
    <xdr:to xmlns:xdr="http://schemas.openxmlformats.org/drawingml/2006/spreadsheetDrawing">
      <xdr:col>76</xdr:col>
      <xdr:colOff>114300</xdr:colOff>
      <xdr:row>95</xdr:row>
      <xdr:rowOff>69850</xdr:rowOff>
    </xdr:to>
    <xdr:cxnSp macro="">
      <xdr:nvCxnSpPr>
        <xdr:cNvPr id="695" name="直線コネクタ 694"/>
        <xdr:cNvCxnSpPr/>
      </xdr:nvCxnSpPr>
      <xdr:spPr>
        <a:xfrm flipV="1">
          <a:off x="13703300" y="16317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96" name="フローチャート: 判断 695"/>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116840</xdr:rowOff>
    </xdr:from>
    <xdr:ext cx="533400" cy="259080"/>
    <xdr:sp macro="" textlink="">
      <xdr:nvSpPr>
        <xdr:cNvPr id="697" name="テキスト ボックス 696"/>
        <xdr:cNvSpPr txBox="1"/>
      </xdr:nvSpPr>
      <xdr:spPr>
        <a:xfrm>
          <a:off x="14324965" y="16404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69850</xdr:rowOff>
    </xdr:from>
    <xdr:to xmlns:xdr="http://schemas.openxmlformats.org/drawingml/2006/spreadsheetDrawing">
      <xdr:col>71</xdr:col>
      <xdr:colOff>177800</xdr:colOff>
      <xdr:row>95</xdr:row>
      <xdr:rowOff>74930</xdr:rowOff>
    </xdr:to>
    <xdr:cxnSp macro="">
      <xdr:nvCxnSpPr>
        <xdr:cNvPr id="698" name="直線コネクタ 697"/>
        <xdr:cNvCxnSpPr/>
      </xdr:nvCxnSpPr>
      <xdr:spPr>
        <a:xfrm flipV="1">
          <a:off x="12814300" y="163576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9525</xdr:rowOff>
    </xdr:from>
    <xdr:to xmlns:xdr="http://schemas.openxmlformats.org/drawingml/2006/spreadsheetDrawing">
      <xdr:col>72</xdr:col>
      <xdr:colOff>38100</xdr:colOff>
      <xdr:row>94</xdr:row>
      <xdr:rowOff>111125</xdr:rowOff>
    </xdr:to>
    <xdr:sp macro="" textlink="">
      <xdr:nvSpPr>
        <xdr:cNvPr id="699" name="フローチャート: 判断 698"/>
        <xdr:cNvSpPr/>
      </xdr:nvSpPr>
      <xdr:spPr>
        <a:xfrm>
          <a:off x="1365250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127635</xdr:rowOff>
    </xdr:from>
    <xdr:ext cx="533400" cy="259080"/>
    <xdr:sp macro="" textlink="">
      <xdr:nvSpPr>
        <xdr:cNvPr id="700" name="テキスト ボックス 699"/>
        <xdr:cNvSpPr txBox="1"/>
      </xdr:nvSpPr>
      <xdr:spPr>
        <a:xfrm>
          <a:off x="13435965" y="159010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14605</xdr:rowOff>
    </xdr:from>
    <xdr:to xmlns:xdr="http://schemas.openxmlformats.org/drawingml/2006/spreadsheetDrawing">
      <xdr:col>67</xdr:col>
      <xdr:colOff>101600</xdr:colOff>
      <xdr:row>94</xdr:row>
      <xdr:rowOff>116205</xdr:rowOff>
    </xdr:to>
    <xdr:sp macro="" textlink="">
      <xdr:nvSpPr>
        <xdr:cNvPr id="701" name="フローチャート: 判断 700"/>
        <xdr:cNvSpPr/>
      </xdr:nvSpPr>
      <xdr:spPr>
        <a:xfrm>
          <a:off x="127635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132715</xdr:rowOff>
    </xdr:from>
    <xdr:ext cx="533400" cy="257810"/>
    <xdr:sp macro="" textlink="">
      <xdr:nvSpPr>
        <xdr:cNvPr id="702" name="テキスト ボックス 701"/>
        <xdr:cNvSpPr txBox="1"/>
      </xdr:nvSpPr>
      <xdr:spPr>
        <a:xfrm>
          <a:off x="12546965" y="15906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97790</xdr:rowOff>
    </xdr:from>
    <xdr:to xmlns:xdr="http://schemas.openxmlformats.org/drawingml/2006/spreadsheetDrawing">
      <xdr:col>85</xdr:col>
      <xdr:colOff>177800</xdr:colOff>
      <xdr:row>95</xdr:row>
      <xdr:rowOff>27305</xdr:rowOff>
    </xdr:to>
    <xdr:sp macro="" textlink="">
      <xdr:nvSpPr>
        <xdr:cNvPr id="708" name="楕円 707"/>
        <xdr:cNvSpPr/>
      </xdr:nvSpPr>
      <xdr:spPr>
        <a:xfrm>
          <a:off x="162687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120650</xdr:rowOff>
    </xdr:from>
    <xdr:ext cx="534670" cy="257810"/>
    <xdr:sp macro="" textlink="">
      <xdr:nvSpPr>
        <xdr:cNvPr id="709" name="公債費該当値テキスト"/>
        <xdr:cNvSpPr txBox="1"/>
      </xdr:nvSpPr>
      <xdr:spPr>
        <a:xfrm>
          <a:off x="16370300" y="160655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105410</xdr:rowOff>
    </xdr:from>
    <xdr:to xmlns:xdr="http://schemas.openxmlformats.org/drawingml/2006/spreadsheetDrawing">
      <xdr:col>81</xdr:col>
      <xdr:colOff>101600</xdr:colOff>
      <xdr:row>95</xdr:row>
      <xdr:rowOff>35560</xdr:rowOff>
    </xdr:to>
    <xdr:sp macro="" textlink="">
      <xdr:nvSpPr>
        <xdr:cNvPr id="710" name="楕円 709"/>
        <xdr:cNvSpPr/>
      </xdr:nvSpPr>
      <xdr:spPr>
        <a:xfrm>
          <a:off x="15430500" y="162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52070</xdr:rowOff>
    </xdr:from>
    <xdr:ext cx="533400" cy="257810"/>
    <xdr:sp macro="" textlink="">
      <xdr:nvSpPr>
        <xdr:cNvPr id="711" name="テキスト ボックス 710"/>
        <xdr:cNvSpPr txBox="1"/>
      </xdr:nvSpPr>
      <xdr:spPr>
        <a:xfrm>
          <a:off x="15213965" y="15996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150495</xdr:rowOff>
    </xdr:from>
    <xdr:to xmlns:xdr="http://schemas.openxmlformats.org/drawingml/2006/spreadsheetDrawing">
      <xdr:col>76</xdr:col>
      <xdr:colOff>165100</xdr:colOff>
      <xdr:row>95</xdr:row>
      <xdr:rowOff>80645</xdr:rowOff>
    </xdr:to>
    <xdr:sp macro="" textlink="">
      <xdr:nvSpPr>
        <xdr:cNvPr id="712" name="楕円 711"/>
        <xdr:cNvSpPr/>
      </xdr:nvSpPr>
      <xdr:spPr>
        <a:xfrm>
          <a:off x="145415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97790</xdr:rowOff>
    </xdr:from>
    <xdr:ext cx="533400" cy="257810"/>
    <xdr:sp macro="" textlink="">
      <xdr:nvSpPr>
        <xdr:cNvPr id="713" name="テキスト ボックス 712"/>
        <xdr:cNvSpPr txBox="1"/>
      </xdr:nvSpPr>
      <xdr:spPr>
        <a:xfrm>
          <a:off x="14324965" y="160426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19050</xdr:rowOff>
    </xdr:from>
    <xdr:to xmlns:xdr="http://schemas.openxmlformats.org/drawingml/2006/spreadsheetDrawing">
      <xdr:col>72</xdr:col>
      <xdr:colOff>38100</xdr:colOff>
      <xdr:row>95</xdr:row>
      <xdr:rowOff>120650</xdr:rowOff>
    </xdr:to>
    <xdr:sp macro="" textlink="">
      <xdr:nvSpPr>
        <xdr:cNvPr id="714" name="楕円 713"/>
        <xdr:cNvSpPr/>
      </xdr:nvSpPr>
      <xdr:spPr>
        <a:xfrm>
          <a:off x="13652500" y="163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111760</xdr:rowOff>
    </xdr:from>
    <xdr:ext cx="533400" cy="257810"/>
    <xdr:sp macro="" textlink="">
      <xdr:nvSpPr>
        <xdr:cNvPr id="715" name="テキスト ボックス 714"/>
        <xdr:cNvSpPr txBox="1"/>
      </xdr:nvSpPr>
      <xdr:spPr>
        <a:xfrm>
          <a:off x="13435965" y="16399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24130</xdr:rowOff>
    </xdr:from>
    <xdr:to xmlns:xdr="http://schemas.openxmlformats.org/drawingml/2006/spreadsheetDrawing">
      <xdr:col>67</xdr:col>
      <xdr:colOff>101600</xdr:colOff>
      <xdr:row>95</xdr:row>
      <xdr:rowOff>125730</xdr:rowOff>
    </xdr:to>
    <xdr:sp macro="" textlink="">
      <xdr:nvSpPr>
        <xdr:cNvPr id="716" name="楕円 715"/>
        <xdr:cNvSpPr/>
      </xdr:nvSpPr>
      <xdr:spPr>
        <a:xfrm>
          <a:off x="12763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116840</xdr:rowOff>
    </xdr:from>
    <xdr:ext cx="533400" cy="259080"/>
    <xdr:sp macro="" textlink="">
      <xdr:nvSpPr>
        <xdr:cNvPr id="717" name="テキスト ボックス 716"/>
        <xdr:cNvSpPr txBox="1"/>
      </xdr:nvSpPr>
      <xdr:spPr>
        <a:xfrm>
          <a:off x="12546965" y="16404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6" name="テキスト ボックス 725"/>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29" name="テキスト ボックス 728"/>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31" name="テキスト ボックス 730"/>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33" name="テキスト ボックス 732"/>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35" name="テキスト ボックス 734"/>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7" name="テキスト ボックス 736"/>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80010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6641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7810"/>
    <xdr:sp macro="" textlink="">
      <xdr:nvSpPr>
        <xdr:cNvPr id="740" name="諸支出金最小値テキスト"/>
        <xdr:cNvSpPr txBox="1"/>
      </xdr:nvSpPr>
      <xdr:spPr>
        <a:xfrm>
          <a:off x="22212300" y="6682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26670</xdr:rowOff>
    </xdr:from>
    <xdr:ext cx="534670" cy="259080"/>
    <xdr:sp macro="" textlink="">
      <xdr:nvSpPr>
        <xdr:cNvPr id="742" name="諸支出金最大値テキスト"/>
        <xdr:cNvSpPr txBox="1"/>
      </xdr:nvSpPr>
      <xdr:spPr>
        <a:xfrm>
          <a:off x="22212300" y="534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80010</xdr:rowOff>
    </xdr:from>
    <xdr:to xmlns:xdr="http://schemas.openxmlformats.org/drawingml/2006/spreadsheetDrawing">
      <xdr:col>116</xdr:col>
      <xdr:colOff>152400</xdr:colOff>
      <xdr:row>32</xdr:row>
      <xdr:rowOff>80010</xdr:rowOff>
    </xdr:to>
    <xdr:cxnSp macro="">
      <xdr:nvCxnSpPr>
        <xdr:cNvPr id="743" name="直線コネクタ 742"/>
        <xdr:cNvCxnSpPr/>
      </xdr:nvCxnSpPr>
      <xdr:spPr>
        <a:xfrm>
          <a:off x="22072600" y="556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45"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46" name="フローチャート: 判断 745"/>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48" name="フローチャート: 判断 747"/>
        <xdr:cNvSpPr/>
      </xdr:nvSpPr>
      <xdr:spPr>
        <a:xfrm>
          <a:off x="2127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19050</xdr:rowOff>
    </xdr:from>
    <xdr:ext cx="378460" cy="257810"/>
    <xdr:sp macro="" textlink="">
      <xdr:nvSpPr>
        <xdr:cNvPr id="749" name="テキスト ボックス 748"/>
        <xdr:cNvSpPr txBox="1"/>
      </xdr:nvSpPr>
      <xdr:spPr>
        <a:xfrm>
          <a:off x="21134070" y="63627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18415</xdr:rowOff>
    </xdr:from>
    <xdr:ext cx="378460" cy="257810"/>
    <xdr:sp macro="" textlink="">
      <xdr:nvSpPr>
        <xdr:cNvPr id="752" name="テキスト ボックス 751"/>
        <xdr:cNvSpPr txBox="1"/>
      </xdr:nvSpPr>
      <xdr:spPr>
        <a:xfrm>
          <a:off x="20245070" y="63620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54" name="フローチャート: 判断 753"/>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26035</xdr:rowOff>
    </xdr:from>
    <xdr:ext cx="378460" cy="259080"/>
    <xdr:sp macro="" textlink="">
      <xdr:nvSpPr>
        <xdr:cNvPr id="755" name="テキスト ボックス 754"/>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81915</xdr:rowOff>
    </xdr:from>
    <xdr:to xmlns:xdr="http://schemas.openxmlformats.org/drawingml/2006/spreadsheetDrawing">
      <xdr:col>98</xdr:col>
      <xdr:colOff>38100</xdr:colOff>
      <xdr:row>39</xdr:row>
      <xdr:rowOff>12065</xdr:rowOff>
    </xdr:to>
    <xdr:sp macro="" textlink="">
      <xdr:nvSpPr>
        <xdr:cNvPr id="756" name="フローチャート: 判断 755"/>
        <xdr:cNvSpPr/>
      </xdr:nvSpPr>
      <xdr:spPr>
        <a:xfrm>
          <a:off x="18605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7810"/>
    <xdr:sp macro="" textlink="">
      <xdr:nvSpPr>
        <xdr:cNvPr id="757" name="テキスト ボックス 756"/>
        <xdr:cNvSpPr txBox="1"/>
      </xdr:nvSpPr>
      <xdr:spPr>
        <a:xfrm>
          <a:off x="1846707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7810"/>
    <xdr:sp macro="" textlink="">
      <xdr:nvSpPr>
        <xdr:cNvPr id="764" name="諸支出金該当値テキスト"/>
        <xdr:cNvSpPr txBox="1"/>
      </xdr:nvSpPr>
      <xdr:spPr>
        <a:xfrm>
          <a:off x="22212300" y="6555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66" name="テキスト ボックス 765"/>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68" name="テキスト ボックス 767"/>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70" name="テキスト ボックス 769"/>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72" name="テキスト ボックス 771"/>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1" name="テキスト ボックス 780"/>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84" name="テキスト ボックス 783"/>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86" name="テキスト ボックス 785"/>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798" name="テキスト ボックス 797"/>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01" name="テキスト ボックス 800"/>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04" name="テキスト ボックス 803"/>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06" name="テキスト ボックス 805"/>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15" name="テキスト ボックス 814"/>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17" name="テキスト ボックス 816"/>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19" name="テキスト ボックス 818"/>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21" name="テキスト ボックス 820"/>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mn-lt"/>
              <a:ea typeface="+mn-ea"/>
              <a:cs typeface="+mn-cs"/>
            </a:rPr>
            <a:t>民生費、衛生費、</a:t>
          </a:r>
          <a:r>
            <a:rPr kumimoji="1" lang="ja-JP" altLang="en-US" sz="1200">
              <a:solidFill>
                <a:schemeClr val="dk1"/>
              </a:solidFill>
              <a:effectLst/>
              <a:latin typeface="+mn-lt"/>
              <a:ea typeface="+mn-ea"/>
              <a:cs typeface="+mn-cs"/>
            </a:rPr>
            <a:t>消防費、</a:t>
          </a:r>
          <a:r>
            <a:rPr kumimoji="1" lang="ja-JP" altLang="ja-JP" sz="1200">
              <a:solidFill>
                <a:schemeClr val="dk1"/>
              </a:solidFill>
              <a:effectLst/>
              <a:latin typeface="+mn-lt"/>
              <a:ea typeface="+mn-ea"/>
              <a:cs typeface="+mn-cs"/>
            </a:rPr>
            <a:t>公債費などにおいて類似団体の値を上回った。</a:t>
          </a:r>
          <a:endParaRPr lang="ja-JP" altLang="ja-JP" sz="1200">
            <a:effectLst/>
          </a:endParaRPr>
        </a:p>
        <a:p>
          <a:r>
            <a:rPr kumimoji="1" lang="ja-JP" altLang="en-US" sz="1200">
              <a:solidFill>
                <a:schemeClr val="dk1"/>
              </a:solidFill>
              <a:effectLst/>
              <a:latin typeface="+mn-lt"/>
              <a:ea typeface="+mn-ea"/>
              <a:cs typeface="+mn-cs"/>
            </a:rPr>
            <a:t>消防費</a:t>
          </a:r>
          <a:r>
            <a:rPr kumimoji="1" lang="ja-JP" altLang="ja-JP" sz="1200">
              <a:solidFill>
                <a:schemeClr val="dk1"/>
              </a:solidFill>
              <a:effectLst/>
              <a:latin typeface="+mn-lt"/>
              <a:ea typeface="+mn-ea"/>
              <a:cs typeface="+mn-cs"/>
            </a:rPr>
            <a:t>では、</a:t>
          </a:r>
          <a:r>
            <a:rPr kumimoji="1" lang="ja-JP" altLang="en-US" sz="1200">
              <a:solidFill>
                <a:schemeClr val="dk1"/>
              </a:solidFill>
              <a:effectLst/>
              <a:latin typeface="+mn-lt"/>
              <a:ea typeface="+mn-ea"/>
              <a:cs typeface="+mn-cs"/>
            </a:rPr>
            <a:t>通信指令台の改修や災害対応特殊救急自動車の</a:t>
          </a:r>
          <a:r>
            <a:rPr kumimoji="1" lang="ja-JP" altLang="ja-JP" sz="1200">
              <a:solidFill>
                <a:schemeClr val="dk1"/>
              </a:solidFill>
              <a:effectLst/>
              <a:latin typeface="+mn-lt"/>
              <a:ea typeface="+mn-ea"/>
              <a:cs typeface="+mn-cs"/>
            </a:rPr>
            <a:t>導入</a:t>
          </a:r>
          <a:r>
            <a:rPr kumimoji="1" lang="ja-JP" altLang="en-US" sz="1200">
              <a:solidFill>
                <a:schemeClr val="dk1"/>
              </a:solidFill>
              <a:effectLst/>
              <a:latin typeface="+mn-lt"/>
              <a:ea typeface="+mn-ea"/>
              <a:cs typeface="+mn-cs"/>
            </a:rPr>
            <a:t>、消防ポンプ自動車の更新</a:t>
          </a:r>
          <a:r>
            <a:rPr kumimoji="1" lang="ja-JP" altLang="ja-JP" sz="1200">
              <a:solidFill>
                <a:schemeClr val="dk1"/>
              </a:solidFill>
              <a:effectLst/>
              <a:latin typeface="+mn-lt"/>
              <a:ea typeface="+mn-ea"/>
              <a:cs typeface="+mn-cs"/>
            </a:rPr>
            <a:t>など</a:t>
          </a:r>
          <a:r>
            <a:rPr kumimoji="1" lang="ja-JP" altLang="en-US" sz="1200">
              <a:solidFill>
                <a:schemeClr val="dk1"/>
              </a:solidFill>
              <a:effectLst/>
              <a:latin typeface="+mn-lt"/>
              <a:ea typeface="+mn-ea"/>
              <a:cs typeface="+mn-cs"/>
            </a:rPr>
            <a:t>が集中したことに</a:t>
          </a:r>
          <a:r>
            <a:rPr kumimoji="1" lang="ja-JP" altLang="ja-JP" sz="1200">
              <a:solidFill>
                <a:schemeClr val="dk1"/>
              </a:solidFill>
              <a:effectLst/>
              <a:latin typeface="+mn-lt"/>
              <a:ea typeface="+mn-ea"/>
              <a:cs typeface="+mn-cs"/>
            </a:rPr>
            <a:t>より類似団体の値を上回る事となった。</a:t>
          </a:r>
          <a:endParaRPr lang="ja-JP" altLang="ja-JP" sz="1200">
            <a:effectLst/>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民生費では、</a:t>
          </a:r>
          <a:r>
            <a:rPr kumimoji="1" lang="ja-JP" altLang="en-US" sz="1200">
              <a:solidFill>
                <a:schemeClr val="dk1"/>
              </a:solidFill>
              <a:effectLst/>
              <a:latin typeface="+mn-lt"/>
              <a:ea typeface="+mn-ea"/>
              <a:cs typeface="+mn-cs"/>
            </a:rPr>
            <a:t>子ども第三の居場所整備や保育施設老朽化に伴う大規模改修</a:t>
          </a:r>
          <a:r>
            <a:rPr kumimoji="1" lang="ja-JP" altLang="ja-JP" sz="1200">
              <a:solidFill>
                <a:schemeClr val="dk1"/>
              </a:solidFill>
              <a:effectLst/>
              <a:latin typeface="+mn-lt"/>
              <a:ea typeface="+mn-ea"/>
              <a:cs typeface="+mn-cs"/>
            </a:rPr>
            <a:t>などにより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昨年度に比べ市民一人当たり</a:t>
          </a:r>
          <a:r>
            <a:rPr kumimoji="1" lang="en-US" altLang="ja-JP" sz="1200">
              <a:solidFill>
                <a:schemeClr val="dk1"/>
              </a:solidFill>
              <a:effectLst/>
              <a:latin typeface="+mn-lt"/>
              <a:ea typeface="+mn-ea"/>
              <a:cs typeface="+mn-cs"/>
            </a:rPr>
            <a:t>45,620</a:t>
          </a:r>
          <a:r>
            <a:rPr kumimoji="1" lang="ja-JP" altLang="ja-JP" sz="1200">
              <a:solidFill>
                <a:schemeClr val="dk1"/>
              </a:solidFill>
              <a:effectLst/>
              <a:latin typeface="+mn-lt"/>
              <a:ea typeface="+mn-ea"/>
              <a:cs typeface="+mn-cs"/>
            </a:rPr>
            <a:t>円増加</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類似団体の値を上回</a:t>
          </a:r>
          <a:r>
            <a:rPr kumimoji="1" lang="ja-JP" altLang="en-US" sz="1200">
              <a:solidFill>
                <a:schemeClr val="dk1"/>
              </a:solidFill>
              <a:effectLst/>
              <a:latin typeface="+mn-lt"/>
              <a:ea typeface="+mn-ea"/>
              <a:cs typeface="+mn-cs"/>
            </a:rPr>
            <a:t>っている</a:t>
          </a:r>
          <a:r>
            <a:rPr kumimoji="1" lang="ja-JP" altLang="ja-JP" sz="1200">
              <a:solidFill>
                <a:schemeClr val="dk1"/>
              </a:solidFill>
              <a:effectLst/>
              <a:latin typeface="+mn-lt"/>
              <a:ea typeface="+mn-ea"/>
              <a:cs typeface="+mn-cs"/>
            </a:rPr>
            <a:t>。</a:t>
          </a:r>
          <a:endParaRPr lang="ja-JP" altLang="ja-JP" sz="1200">
            <a:effectLst/>
          </a:endParaRPr>
        </a:p>
        <a:p>
          <a:r>
            <a:rPr kumimoji="1" lang="ja-JP" altLang="en-US" sz="1200">
              <a:solidFill>
                <a:schemeClr val="dk1"/>
              </a:solidFill>
              <a:effectLst/>
              <a:latin typeface="+mn-lt"/>
              <a:ea typeface="+mn-ea"/>
              <a:cs typeface="+mn-cs"/>
            </a:rPr>
            <a:t>衛生</a:t>
          </a:r>
          <a:r>
            <a:rPr kumimoji="1" lang="ja-JP" altLang="ja-JP" sz="1200">
              <a:solidFill>
                <a:schemeClr val="dk1"/>
              </a:solidFill>
              <a:effectLst/>
              <a:latin typeface="+mn-lt"/>
              <a:ea typeface="+mn-ea"/>
              <a:cs typeface="+mn-cs"/>
            </a:rPr>
            <a:t>費では、</a:t>
          </a:r>
          <a:r>
            <a:rPr kumimoji="1" lang="ja-JP" altLang="en-US" sz="1200">
              <a:solidFill>
                <a:schemeClr val="dk1"/>
              </a:solidFill>
              <a:effectLst/>
              <a:latin typeface="+mn-lt"/>
              <a:ea typeface="+mn-ea"/>
              <a:cs typeface="+mn-cs"/>
            </a:rPr>
            <a:t>高齢者インフルエンザ予防接種委託料やこども医療等扶助費</a:t>
          </a:r>
          <a:r>
            <a:rPr kumimoji="1" lang="ja-JP" altLang="ja-JP" sz="1200">
              <a:solidFill>
                <a:schemeClr val="dk1"/>
              </a:solidFill>
              <a:effectLst/>
              <a:latin typeface="+mn-lt"/>
              <a:ea typeface="+mn-ea"/>
              <a:cs typeface="+mn-cs"/>
            </a:rPr>
            <a:t>など</a:t>
          </a:r>
          <a:r>
            <a:rPr kumimoji="1" lang="ja-JP" altLang="en-US" sz="1200">
              <a:solidFill>
                <a:schemeClr val="dk1"/>
              </a:solidFill>
              <a:effectLst/>
              <a:latin typeface="+mn-lt"/>
              <a:ea typeface="+mn-ea"/>
              <a:cs typeface="+mn-cs"/>
            </a:rPr>
            <a:t>の増大により、</a:t>
          </a:r>
          <a:r>
            <a:rPr kumimoji="1" lang="ja-JP" altLang="ja-JP" sz="1200">
              <a:solidFill>
                <a:schemeClr val="dk1"/>
              </a:solidFill>
              <a:effectLst/>
              <a:latin typeface="+mn-lt"/>
              <a:ea typeface="+mn-ea"/>
              <a:cs typeface="+mn-cs"/>
            </a:rPr>
            <a:t>昨年度に比べ市民一人当たり</a:t>
          </a:r>
          <a:r>
            <a:rPr kumimoji="1" lang="en-US" altLang="ja-JP" sz="1200">
              <a:solidFill>
                <a:schemeClr val="dk1"/>
              </a:solidFill>
              <a:effectLst/>
              <a:latin typeface="+mn-lt"/>
              <a:ea typeface="+mn-ea"/>
              <a:cs typeface="+mn-cs"/>
            </a:rPr>
            <a:t>3,366</a:t>
          </a:r>
          <a:r>
            <a:rPr kumimoji="1" lang="ja-JP" altLang="ja-JP" sz="1200">
              <a:solidFill>
                <a:schemeClr val="dk1"/>
              </a:solidFill>
              <a:effectLst/>
              <a:latin typeface="+mn-lt"/>
              <a:ea typeface="+mn-ea"/>
              <a:cs typeface="+mn-cs"/>
            </a:rPr>
            <a:t>円増加している。</a:t>
          </a:r>
          <a:endParaRPr kumimoji="0"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公債費では、合併特例事業債等の償還額増加により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類似団体の値を上回</a:t>
          </a:r>
          <a:r>
            <a:rPr kumimoji="1" lang="ja-JP" altLang="en-US" sz="1200">
              <a:solidFill>
                <a:schemeClr val="dk1"/>
              </a:solidFill>
              <a:effectLst/>
              <a:latin typeface="+mn-lt"/>
              <a:ea typeface="+mn-ea"/>
              <a:cs typeface="+mn-cs"/>
            </a:rPr>
            <a:t>っている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財政調整基金の残高は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法人市民税の</a:t>
          </a:r>
          <a:r>
            <a:rPr kumimoji="1" lang="ja-JP" altLang="en-US" sz="1050">
              <a:solidFill>
                <a:schemeClr val="dk1"/>
              </a:solidFill>
              <a:effectLst/>
              <a:latin typeface="+mn-lt"/>
              <a:ea typeface="+mn-ea"/>
              <a:cs typeface="+mn-cs"/>
            </a:rPr>
            <a:t>減少や、市単独事業の増加による</a:t>
          </a:r>
          <a:r>
            <a:rPr kumimoji="1" lang="ja-JP" altLang="ja-JP" sz="1050">
              <a:solidFill>
                <a:schemeClr val="dk1"/>
              </a:solidFill>
              <a:effectLst/>
              <a:latin typeface="+mn-lt"/>
              <a:ea typeface="+mn-ea"/>
              <a:cs typeface="+mn-cs"/>
            </a:rPr>
            <a:t>財源調整のため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千万円</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の約</a:t>
          </a:r>
          <a:r>
            <a:rPr kumimoji="1" lang="en-US" altLang="ja-JP" sz="1050">
              <a:solidFill>
                <a:schemeClr val="dk1"/>
              </a:solidFill>
              <a:effectLst/>
              <a:latin typeface="+mn-lt"/>
              <a:ea typeface="+mn-ea"/>
              <a:cs typeface="+mn-cs"/>
            </a:rPr>
            <a:t>68</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9</a:t>
          </a:r>
          <a:r>
            <a:rPr kumimoji="1" lang="ja-JP" altLang="ja-JP" sz="1050">
              <a:solidFill>
                <a:schemeClr val="dk1"/>
              </a:solidFill>
              <a:effectLst/>
              <a:latin typeface="+mn-lt"/>
              <a:ea typeface="+mn-ea"/>
              <a:cs typeface="+mn-cs"/>
            </a:rPr>
            <a:t>千万円となったことから、実質収支は</a:t>
          </a:r>
          <a:r>
            <a:rPr kumimoji="1" lang="ja-JP" altLang="en-US" sz="1050">
              <a:solidFill>
                <a:schemeClr val="dk1"/>
              </a:solidFill>
              <a:effectLst/>
              <a:latin typeface="+mn-lt"/>
              <a:ea typeface="+mn-ea"/>
              <a:cs typeface="+mn-cs"/>
            </a:rPr>
            <a:t>黒字を維持したが、</a:t>
          </a:r>
          <a:r>
            <a:rPr kumimoji="1" lang="ja-JP" altLang="ja-JP" sz="1050">
              <a:solidFill>
                <a:schemeClr val="dk1"/>
              </a:solidFill>
              <a:effectLst/>
              <a:latin typeface="+mn-lt"/>
              <a:ea typeface="+mn-ea"/>
              <a:cs typeface="+mn-cs"/>
            </a:rPr>
            <a:t>実質単年度収支について</a:t>
          </a:r>
          <a:r>
            <a:rPr kumimoji="1" lang="ja-JP" altLang="en-US" sz="1050">
              <a:solidFill>
                <a:schemeClr val="dk1"/>
              </a:solidFill>
              <a:effectLst/>
              <a:latin typeface="+mn-lt"/>
              <a:ea typeface="+mn-ea"/>
              <a:cs typeface="+mn-cs"/>
            </a:rPr>
            <a:t>は赤字</a:t>
          </a:r>
          <a:r>
            <a:rPr kumimoji="1" lang="ja-JP" altLang="ja-JP" sz="1050">
              <a:solidFill>
                <a:schemeClr val="dk1"/>
              </a:solidFill>
              <a:effectLst/>
              <a:latin typeface="+mn-lt"/>
              <a:ea typeface="+mn-ea"/>
              <a:cs typeface="+mn-cs"/>
            </a:rPr>
            <a:t>となっている。</a:t>
          </a:r>
          <a:endParaRPr lang="ja-JP" altLang="ja-JP" sz="1050">
            <a:effectLst/>
          </a:endParaRPr>
        </a:p>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年度は、実質単年度収支の</a:t>
          </a:r>
          <a:r>
            <a:rPr kumimoji="1" lang="ja-JP" altLang="en-US" sz="1050">
              <a:solidFill>
                <a:schemeClr val="dk1"/>
              </a:solidFill>
              <a:effectLst/>
              <a:latin typeface="+mn-lt"/>
              <a:ea typeface="+mn-ea"/>
              <a:cs typeface="+mn-cs"/>
            </a:rPr>
            <a:t>赤字</a:t>
          </a:r>
          <a:r>
            <a:rPr kumimoji="1" lang="ja-JP" altLang="ja-JP" sz="1050">
              <a:solidFill>
                <a:schemeClr val="dk1"/>
              </a:solidFill>
              <a:effectLst/>
              <a:latin typeface="+mn-lt"/>
              <a:ea typeface="+mn-ea"/>
              <a:cs typeface="+mn-cs"/>
            </a:rPr>
            <a:t>化等が見られ</a:t>
          </a:r>
          <a:r>
            <a:rPr kumimoji="1" lang="ja-JP" altLang="en-US" sz="1050">
              <a:solidFill>
                <a:schemeClr val="dk1"/>
              </a:solidFill>
              <a:effectLst/>
              <a:latin typeface="+mn-lt"/>
              <a:ea typeface="+mn-ea"/>
              <a:cs typeface="+mn-cs"/>
            </a:rPr>
            <a:t>たことや、</a:t>
          </a:r>
          <a:r>
            <a:rPr kumimoji="1" lang="ja-JP" altLang="ja-JP" sz="1050">
              <a:solidFill>
                <a:schemeClr val="dk1"/>
              </a:solidFill>
              <a:effectLst/>
              <a:latin typeface="+mn-lt"/>
              <a:ea typeface="+mn-ea"/>
              <a:cs typeface="+mn-cs"/>
            </a:rPr>
            <a:t>合併算定替の終了による交付税額の減少</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景気の動向に影響を受けやすい法人市民税等市税収入の先行き</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不透明</a:t>
          </a:r>
          <a:r>
            <a:rPr kumimoji="1" lang="ja-JP" altLang="en-US" sz="1050">
              <a:solidFill>
                <a:schemeClr val="dk1"/>
              </a:solidFill>
              <a:effectLst/>
              <a:latin typeface="+mn-lt"/>
              <a:ea typeface="+mn-ea"/>
              <a:cs typeface="+mn-cs"/>
            </a:rPr>
            <a:t>さ、さらに今後の物価高騰による人件費・物件費等の増加</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予想されることを</a:t>
          </a:r>
          <a:r>
            <a:rPr kumimoji="1" lang="ja-JP" altLang="ja-JP" sz="1050">
              <a:solidFill>
                <a:schemeClr val="dk1"/>
              </a:solidFill>
              <a:effectLst/>
              <a:latin typeface="+mn-lt"/>
              <a:ea typeface="+mn-ea"/>
              <a:cs typeface="+mn-cs"/>
            </a:rPr>
            <a:t>踏まえ、引き続き一般財源の確保のため、堅実な財政運営に努める必要がある。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当市の一般会計及び公営企業会計等の実質収支は全ての会計において黒字もしくは収支０の決算となり、連結実質赤字比率は生じていないものの、一般会計から各会計への繰出金は大きく減少する見込はなく、一般会計の負担が大きい状況であるため各会計については、独立採算制の原則に鑑みて十分な財源確保に努めるとともに、事業歳出予算を精査することで財政の健全化を維持する必要がある。</a:t>
          </a:r>
          <a:endParaRPr lang="ja-JP" altLang="ja-JP" sz="1800">
            <a:effectLst/>
          </a:endParaRPr>
        </a:p>
        <a:p>
          <a:r>
            <a:rPr kumimoji="1" lang="ja-JP" altLang="ja-JP" sz="1400">
              <a:solidFill>
                <a:schemeClr val="dk1"/>
              </a:solidFill>
              <a:effectLst/>
              <a:latin typeface="+mn-lt"/>
              <a:ea typeface="+mn-ea"/>
              <a:cs typeface="+mn-cs"/>
            </a:rPr>
            <a:t>　また、一般会計においても今後は法人市民税をはじめとする市税収入が不透明であるほか、物価高による人件費・物件費等の増加</a:t>
          </a:r>
          <a:r>
            <a:rPr kumimoji="1" lang="ja-JP" altLang="en-US" sz="1400">
              <a:solidFill>
                <a:schemeClr val="dk1"/>
              </a:solidFill>
              <a:effectLst/>
              <a:latin typeface="+mn-lt"/>
              <a:ea typeface="+mn-ea"/>
              <a:cs typeface="+mn-cs"/>
            </a:rPr>
            <a:t>や、</a:t>
          </a:r>
          <a:r>
            <a:rPr kumimoji="1" lang="ja-JP" altLang="ja-JP" sz="1400">
              <a:solidFill>
                <a:schemeClr val="dk1"/>
              </a:solidFill>
              <a:effectLst/>
              <a:latin typeface="+mn-lt"/>
              <a:ea typeface="+mn-ea"/>
              <a:cs typeface="+mn-cs"/>
            </a:rPr>
            <a:t>公共施設の老朽化</a:t>
          </a:r>
          <a:r>
            <a:rPr kumimoji="1" lang="ja-JP" altLang="en-US" sz="1400">
              <a:solidFill>
                <a:schemeClr val="dk1"/>
              </a:solidFill>
              <a:effectLst/>
              <a:latin typeface="+mn-lt"/>
              <a:ea typeface="+mn-ea"/>
              <a:cs typeface="+mn-cs"/>
            </a:rPr>
            <a:t>・集約化による公債費の増加に伴う償還額の増加が予想され、</a:t>
          </a:r>
          <a:r>
            <a:rPr kumimoji="1" lang="ja-JP" altLang="ja-JP" sz="1400">
              <a:solidFill>
                <a:schemeClr val="dk1"/>
              </a:solidFill>
              <a:effectLst/>
              <a:latin typeface="+mn-lt"/>
              <a:ea typeface="+mn-ea"/>
              <a:cs typeface="+mn-cs"/>
            </a:rPr>
            <a:t>一般財源の確保が一層厳しくなること</a:t>
          </a:r>
          <a:r>
            <a:rPr kumimoji="1" lang="ja-JP" altLang="en-US" sz="1400">
              <a:solidFill>
                <a:schemeClr val="dk1"/>
              </a:solidFill>
              <a:effectLst/>
              <a:latin typeface="+mn-lt"/>
              <a:ea typeface="+mn-ea"/>
              <a:cs typeface="+mn-cs"/>
            </a:rPr>
            <a:t>から</a:t>
          </a:r>
          <a:r>
            <a:rPr kumimoji="1" lang="ja-JP" altLang="ja-JP" sz="1400">
              <a:solidFill>
                <a:schemeClr val="dk1"/>
              </a:solidFill>
              <a:effectLst/>
              <a:latin typeface="+mn-lt"/>
              <a:ea typeface="+mn-ea"/>
              <a:cs typeface="+mn-cs"/>
            </a:rPr>
            <a:t>、堅実な財政運営を</a:t>
          </a:r>
          <a:r>
            <a:rPr kumimoji="1" lang="ja-JP" altLang="en-US" sz="1400">
              <a:solidFill>
                <a:schemeClr val="dk1"/>
              </a:solidFill>
              <a:effectLst/>
              <a:latin typeface="+mn-lt"/>
              <a:ea typeface="+mn-ea"/>
              <a:cs typeface="+mn-cs"/>
            </a:rPr>
            <a:t>進め</a:t>
          </a:r>
          <a:r>
            <a:rPr kumimoji="1" lang="ja-JP" altLang="ja-JP" sz="1400">
              <a:solidFill>
                <a:schemeClr val="dk1"/>
              </a:solidFill>
              <a:effectLst/>
              <a:latin typeface="+mn-lt"/>
              <a:ea typeface="+mn-ea"/>
              <a:cs typeface="+mn-cs"/>
            </a:rPr>
            <a:t>ることが重要である。</a:t>
          </a:r>
          <a:endParaRPr lang="ja-JP" altLang="ja-JP" sz="18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view="pageBreakPreview" zoomScale="55" zoomScaleNormal="85" zoomScaleSheetLayoutView="55" workbookViewId="0">
      <selection activeCell="U32" sqref="U32:AK3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135</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38167999</v>
      </c>
      <c r="BO4" s="216"/>
      <c r="BP4" s="216"/>
      <c r="BQ4" s="216"/>
      <c r="BR4" s="216"/>
      <c r="BS4" s="216"/>
      <c r="BT4" s="216"/>
      <c r="BU4" s="219"/>
      <c r="BV4" s="213">
        <v>37014203</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0.8</v>
      </c>
      <c r="CU4" s="237"/>
      <c r="CV4" s="237"/>
      <c r="CW4" s="237"/>
      <c r="CX4" s="237"/>
      <c r="CY4" s="237"/>
      <c r="CZ4" s="237"/>
      <c r="DA4" s="245"/>
      <c r="DB4" s="229">
        <v>2.1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70</v>
      </c>
      <c r="AV5" s="139"/>
      <c r="AW5" s="139"/>
      <c r="AX5" s="139"/>
      <c r="AY5" s="190" t="s">
        <v>145</v>
      </c>
      <c r="AZ5" s="198"/>
      <c r="BA5" s="198"/>
      <c r="BB5" s="198"/>
      <c r="BC5" s="198"/>
      <c r="BD5" s="198"/>
      <c r="BE5" s="198"/>
      <c r="BF5" s="198"/>
      <c r="BG5" s="198"/>
      <c r="BH5" s="198"/>
      <c r="BI5" s="198"/>
      <c r="BJ5" s="198"/>
      <c r="BK5" s="198"/>
      <c r="BL5" s="198"/>
      <c r="BM5" s="209"/>
      <c r="BN5" s="214">
        <v>37239760</v>
      </c>
      <c r="BO5" s="217"/>
      <c r="BP5" s="217"/>
      <c r="BQ5" s="217"/>
      <c r="BR5" s="217"/>
      <c r="BS5" s="217"/>
      <c r="BT5" s="217"/>
      <c r="BU5" s="220"/>
      <c r="BV5" s="214">
        <v>36228756</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95.8</v>
      </c>
      <c r="CU5" s="238"/>
      <c r="CV5" s="238"/>
      <c r="CW5" s="238"/>
      <c r="CX5" s="238"/>
      <c r="CY5" s="238"/>
      <c r="CZ5" s="238"/>
      <c r="DA5" s="246"/>
      <c r="DB5" s="230">
        <v>88.8</v>
      </c>
      <c r="DC5" s="238"/>
      <c r="DD5" s="238"/>
      <c r="DE5" s="238"/>
      <c r="DF5" s="238"/>
      <c r="DG5" s="238"/>
      <c r="DH5" s="238"/>
      <c r="DI5" s="246"/>
    </row>
    <row r="6" spans="1:119" ht="18.75" customHeight="1">
      <c r="A6" s="2"/>
      <c r="B6" s="8" t="s">
        <v>161</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166</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167</v>
      </c>
      <c r="AZ6" s="198"/>
      <c r="BA6" s="198"/>
      <c r="BB6" s="198"/>
      <c r="BC6" s="198"/>
      <c r="BD6" s="198"/>
      <c r="BE6" s="198"/>
      <c r="BF6" s="198"/>
      <c r="BG6" s="198"/>
      <c r="BH6" s="198"/>
      <c r="BI6" s="198"/>
      <c r="BJ6" s="198"/>
      <c r="BK6" s="198"/>
      <c r="BL6" s="198"/>
      <c r="BM6" s="209"/>
      <c r="BN6" s="214">
        <v>928239</v>
      </c>
      <c r="BO6" s="217"/>
      <c r="BP6" s="217"/>
      <c r="BQ6" s="217"/>
      <c r="BR6" s="217"/>
      <c r="BS6" s="217"/>
      <c r="BT6" s="217"/>
      <c r="BU6" s="220"/>
      <c r="BV6" s="214">
        <v>785447</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96.5</v>
      </c>
      <c r="CU6" s="239"/>
      <c r="CV6" s="239"/>
      <c r="CW6" s="239"/>
      <c r="CX6" s="239"/>
      <c r="CY6" s="239"/>
      <c r="CZ6" s="239"/>
      <c r="DA6" s="247"/>
      <c r="DB6" s="231">
        <v>88.8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70</v>
      </c>
      <c r="AV7" s="139"/>
      <c r="AW7" s="139"/>
      <c r="AX7" s="139"/>
      <c r="AY7" s="190" t="s">
        <v>174</v>
      </c>
      <c r="AZ7" s="198"/>
      <c r="BA7" s="198"/>
      <c r="BB7" s="198"/>
      <c r="BC7" s="198"/>
      <c r="BD7" s="198"/>
      <c r="BE7" s="198"/>
      <c r="BF7" s="198"/>
      <c r="BG7" s="198"/>
      <c r="BH7" s="198"/>
      <c r="BI7" s="198"/>
      <c r="BJ7" s="198"/>
      <c r="BK7" s="198"/>
      <c r="BL7" s="198"/>
      <c r="BM7" s="209"/>
      <c r="BN7" s="214">
        <v>765434</v>
      </c>
      <c r="BO7" s="217"/>
      <c r="BP7" s="217"/>
      <c r="BQ7" s="217"/>
      <c r="BR7" s="217"/>
      <c r="BS7" s="217"/>
      <c r="BT7" s="217"/>
      <c r="BU7" s="220"/>
      <c r="BV7" s="214">
        <v>337894</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21178791</v>
      </c>
      <c r="CU7" s="217"/>
      <c r="CV7" s="217"/>
      <c r="CW7" s="217"/>
      <c r="CX7" s="217"/>
      <c r="CY7" s="217"/>
      <c r="CZ7" s="217"/>
      <c r="DA7" s="220"/>
      <c r="DB7" s="214">
        <v>20894623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70</v>
      </c>
      <c r="AV8" s="139"/>
      <c r="AW8" s="139"/>
      <c r="AX8" s="139"/>
      <c r="AY8" s="190" t="s">
        <v>179</v>
      </c>
      <c r="AZ8" s="198"/>
      <c r="BA8" s="198"/>
      <c r="BB8" s="198"/>
      <c r="BC8" s="198"/>
      <c r="BD8" s="198"/>
      <c r="BE8" s="198"/>
      <c r="BF8" s="198"/>
      <c r="BG8" s="198"/>
      <c r="BH8" s="198"/>
      <c r="BI8" s="198"/>
      <c r="BJ8" s="198"/>
      <c r="BK8" s="198"/>
      <c r="BL8" s="198"/>
      <c r="BM8" s="209"/>
      <c r="BN8" s="214">
        <v>162805</v>
      </c>
      <c r="BO8" s="217"/>
      <c r="BP8" s="217"/>
      <c r="BQ8" s="217"/>
      <c r="BR8" s="217"/>
      <c r="BS8" s="217"/>
      <c r="BT8" s="217"/>
      <c r="BU8" s="220"/>
      <c r="BV8" s="214">
        <v>447553</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0.75</v>
      </c>
      <c r="CU8" s="240"/>
      <c r="CV8" s="240"/>
      <c r="CW8" s="240"/>
      <c r="CX8" s="240"/>
      <c r="CY8" s="240"/>
      <c r="CZ8" s="240"/>
      <c r="DA8" s="248"/>
      <c r="DB8" s="232">
        <v>0.76</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69470</v>
      </c>
      <c r="S9" s="106"/>
      <c r="T9" s="106"/>
      <c r="U9" s="106"/>
      <c r="V9" s="117"/>
      <c r="W9" s="127" t="s">
        <v>182</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70</v>
      </c>
      <c r="AV9" s="139"/>
      <c r="AW9" s="139"/>
      <c r="AX9" s="139"/>
      <c r="AY9" s="190" t="s">
        <v>72</v>
      </c>
      <c r="AZ9" s="198"/>
      <c r="BA9" s="198"/>
      <c r="BB9" s="198"/>
      <c r="BC9" s="198"/>
      <c r="BD9" s="198"/>
      <c r="BE9" s="198"/>
      <c r="BF9" s="198"/>
      <c r="BG9" s="198"/>
      <c r="BH9" s="198"/>
      <c r="BI9" s="198"/>
      <c r="BJ9" s="198"/>
      <c r="BK9" s="198"/>
      <c r="BL9" s="198"/>
      <c r="BM9" s="209"/>
      <c r="BN9" s="214">
        <v>-284748</v>
      </c>
      <c r="BO9" s="217"/>
      <c r="BP9" s="217"/>
      <c r="BQ9" s="217"/>
      <c r="BR9" s="217"/>
      <c r="BS9" s="217"/>
      <c r="BT9" s="217"/>
      <c r="BU9" s="220"/>
      <c r="BV9" s="214">
        <v>-849856</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12.6</v>
      </c>
      <c r="CU9" s="238"/>
      <c r="CV9" s="238"/>
      <c r="CW9" s="238"/>
      <c r="CX9" s="238"/>
      <c r="CY9" s="238"/>
      <c r="CZ9" s="238"/>
      <c r="DA9" s="246"/>
      <c r="DB9" s="230">
        <v>14.1</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73019</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70</v>
      </c>
      <c r="AV10" s="139"/>
      <c r="AW10" s="139"/>
      <c r="AX10" s="139"/>
      <c r="AY10" s="190" t="s">
        <v>190</v>
      </c>
      <c r="AZ10" s="198"/>
      <c r="BA10" s="198"/>
      <c r="BB10" s="198"/>
      <c r="BC10" s="198"/>
      <c r="BD10" s="198"/>
      <c r="BE10" s="198"/>
      <c r="BF10" s="198"/>
      <c r="BG10" s="198"/>
      <c r="BH10" s="198"/>
      <c r="BI10" s="198"/>
      <c r="BJ10" s="198"/>
      <c r="BK10" s="198"/>
      <c r="BL10" s="198"/>
      <c r="BM10" s="209"/>
      <c r="BN10" s="214">
        <v>358322</v>
      </c>
      <c r="BO10" s="217"/>
      <c r="BP10" s="217"/>
      <c r="BQ10" s="217"/>
      <c r="BR10" s="217"/>
      <c r="BS10" s="217"/>
      <c r="BT10" s="217"/>
      <c r="BU10" s="220"/>
      <c r="BV10" s="214">
        <v>907002</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70</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206</v>
      </c>
      <c r="M12" s="75"/>
      <c r="N12" s="75"/>
      <c r="O12" s="75"/>
      <c r="P12" s="75"/>
      <c r="Q12" s="87"/>
      <c r="R12" s="99">
        <v>68969</v>
      </c>
      <c r="S12" s="108"/>
      <c r="T12" s="108"/>
      <c r="U12" s="108"/>
      <c r="V12" s="120"/>
      <c r="W12" s="132" t="s">
        <v>5</v>
      </c>
      <c r="X12" s="139"/>
      <c r="Y12" s="139"/>
      <c r="Z12" s="139"/>
      <c r="AA12" s="139"/>
      <c r="AB12" s="144"/>
      <c r="AC12" s="148" t="s">
        <v>112</v>
      </c>
      <c r="AD12" s="155"/>
      <c r="AE12" s="155"/>
      <c r="AF12" s="155"/>
      <c r="AG12" s="158"/>
      <c r="AH12" s="148" t="s">
        <v>207</v>
      </c>
      <c r="AI12" s="155"/>
      <c r="AJ12" s="155"/>
      <c r="AK12" s="155"/>
      <c r="AL12" s="170"/>
      <c r="AM12" s="175" t="s">
        <v>209</v>
      </c>
      <c r="AN12" s="58"/>
      <c r="AO12" s="58"/>
      <c r="AP12" s="58"/>
      <c r="AQ12" s="58"/>
      <c r="AR12" s="58"/>
      <c r="AS12" s="58"/>
      <c r="AT12" s="63"/>
      <c r="AU12" s="182" t="s">
        <v>70</v>
      </c>
      <c r="AV12" s="139"/>
      <c r="AW12" s="139"/>
      <c r="AX12" s="139"/>
      <c r="AY12" s="190" t="s">
        <v>211</v>
      </c>
      <c r="AZ12" s="198"/>
      <c r="BA12" s="198"/>
      <c r="BB12" s="198"/>
      <c r="BC12" s="198"/>
      <c r="BD12" s="198"/>
      <c r="BE12" s="198"/>
      <c r="BF12" s="198"/>
      <c r="BG12" s="198"/>
      <c r="BH12" s="198"/>
      <c r="BI12" s="198"/>
      <c r="BJ12" s="198"/>
      <c r="BK12" s="198"/>
      <c r="BL12" s="198"/>
      <c r="BM12" s="209"/>
      <c r="BN12" s="214">
        <v>3630000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68573</v>
      </c>
      <c r="S13" s="109"/>
      <c r="T13" s="109"/>
      <c r="U13" s="109"/>
      <c r="V13" s="121"/>
      <c r="W13" s="130" t="s">
        <v>216</v>
      </c>
      <c r="X13" s="56"/>
      <c r="Y13" s="56"/>
      <c r="Z13" s="56"/>
      <c r="AA13" s="56"/>
      <c r="AB13" s="25"/>
      <c r="AC13" s="72">
        <v>2765</v>
      </c>
      <c r="AD13" s="80"/>
      <c r="AE13" s="80"/>
      <c r="AF13" s="80"/>
      <c r="AG13" s="84"/>
      <c r="AH13" s="72">
        <v>3213</v>
      </c>
      <c r="AI13" s="80"/>
      <c r="AJ13" s="80"/>
      <c r="AK13" s="80"/>
      <c r="AL13" s="118"/>
      <c r="AM13" s="175" t="s">
        <v>217</v>
      </c>
      <c r="AN13" s="58"/>
      <c r="AO13" s="58"/>
      <c r="AP13" s="58"/>
      <c r="AQ13" s="58"/>
      <c r="AR13" s="58"/>
      <c r="AS13" s="58"/>
      <c r="AT13" s="63"/>
      <c r="AU13" s="182" t="s">
        <v>70</v>
      </c>
      <c r="AV13" s="139"/>
      <c r="AW13" s="139"/>
      <c r="AX13" s="139"/>
      <c r="AY13" s="190" t="s">
        <v>219</v>
      </c>
      <c r="AZ13" s="198"/>
      <c r="BA13" s="198"/>
      <c r="BB13" s="198"/>
      <c r="BC13" s="198"/>
      <c r="BD13" s="198"/>
      <c r="BE13" s="198"/>
      <c r="BF13" s="198"/>
      <c r="BG13" s="198"/>
      <c r="BH13" s="198"/>
      <c r="BI13" s="198"/>
      <c r="BJ13" s="198"/>
      <c r="BK13" s="198"/>
      <c r="BL13" s="198"/>
      <c r="BM13" s="209"/>
      <c r="BN13" s="214">
        <v>-3556426</v>
      </c>
      <c r="BO13" s="217"/>
      <c r="BP13" s="217"/>
      <c r="BQ13" s="217"/>
      <c r="BR13" s="217"/>
      <c r="BS13" s="217"/>
      <c r="BT13" s="217"/>
      <c r="BU13" s="220"/>
      <c r="BV13" s="214">
        <v>57146</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6.1</v>
      </c>
      <c r="CU13" s="238"/>
      <c r="CV13" s="238"/>
      <c r="CW13" s="238"/>
      <c r="CX13" s="238"/>
      <c r="CY13" s="238"/>
      <c r="CZ13" s="238"/>
      <c r="DA13" s="246"/>
      <c r="DB13" s="230">
        <v>5.4</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69954</v>
      </c>
      <c r="S14" s="109"/>
      <c r="T14" s="109"/>
      <c r="U14" s="109"/>
      <c r="V14" s="121"/>
      <c r="W14" s="129"/>
      <c r="X14" s="57"/>
      <c r="Y14" s="57"/>
      <c r="Z14" s="57"/>
      <c r="AA14" s="57"/>
      <c r="AB14" s="24"/>
      <c r="AC14" s="149">
        <v>8.9</v>
      </c>
      <c r="AD14" s="156"/>
      <c r="AE14" s="156"/>
      <c r="AF14" s="156"/>
      <c r="AG14" s="159"/>
      <c r="AH14" s="149">
        <v>9.8000000000000007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0</v>
      </c>
      <c r="CU14" s="242"/>
      <c r="CV14" s="242"/>
      <c r="CW14" s="242"/>
      <c r="CX14" s="242"/>
      <c r="CY14" s="242"/>
      <c r="CZ14" s="242"/>
      <c r="DA14" s="250"/>
      <c r="DB14" s="234" t="s">
        <v>203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69592</v>
      </c>
      <c r="S15" s="109"/>
      <c r="T15" s="109"/>
      <c r="U15" s="109"/>
      <c r="V15" s="121"/>
      <c r="W15" s="130" t="s">
        <v>7</v>
      </c>
      <c r="X15" s="56"/>
      <c r="Y15" s="56"/>
      <c r="Z15" s="56"/>
      <c r="AA15" s="56"/>
      <c r="AB15" s="25"/>
      <c r="AC15" s="72">
        <v>9351</v>
      </c>
      <c r="AD15" s="80"/>
      <c r="AE15" s="80"/>
      <c r="AF15" s="80"/>
      <c r="AG15" s="84"/>
      <c r="AH15" s="72">
        <v>9902</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13235352</v>
      </c>
      <c r="BO15" s="216"/>
      <c r="BP15" s="216"/>
      <c r="BQ15" s="216"/>
      <c r="BR15" s="216"/>
      <c r="BS15" s="216"/>
      <c r="BT15" s="216"/>
      <c r="BU15" s="219"/>
      <c r="BV15" s="213">
        <v>12713253</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29.9</v>
      </c>
      <c r="AD16" s="156"/>
      <c r="AE16" s="156"/>
      <c r="AF16" s="156"/>
      <c r="AG16" s="159"/>
      <c r="AH16" s="149">
        <v>30.4</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17208148</v>
      </c>
      <c r="BO16" s="217"/>
      <c r="BP16" s="217"/>
      <c r="BQ16" s="217"/>
      <c r="BR16" s="217"/>
      <c r="BS16" s="217"/>
      <c r="BT16" s="217"/>
      <c r="BU16" s="220"/>
      <c r="BV16" s="214">
        <v>16784878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232</v>
      </c>
      <c r="S17" s="110"/>
      <c r="T17" s="110"/>
      <c r="U17" s="110"/>
      <c r="V17" s="122"/>
      <c r="W17" s="130" t="s">
        <v>95</v>
      </c>
      <c r="X17" s="56"/>
      <c r="Y17" s="56"/>
      <c r="Z17" s="56"/>
      <c r="AA17" s="56"/>
      <c r="AB17" s="25"/>
      <c r="AC17" s="72">
        <v>19126</v>
      </c>
      <c r="AD17" s="80"/>
      <c r="AE17" s="80"/>
      <c r="AF17" s="80"/>
      <c r="AG17" s="84"/>
      <c r="AH17" s="72">
        <v>19510</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17007051</v>
      </c>
      <c r="BO17" s="217"/>
      <c r="BP17" s="217"/>
      <c r="BQ17" s="217"/>
      <c r="BR17" s="217"/>
      <c r="BS17" s="217"/>
      <c r="BT17" s="217"/>
      <c r="BU17" s="220"/>
      <c r="BV17" s="214">
        <v>16346269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279.25</v>
      </c>
      <c r="M18" s="70"/>
      <c r="N18" s="70"/>
      <c r="O18" s="70"/>
      <c r="P18" s="70"/>
      <c r="Q18" s="70"/>
      <c r="R18" s="102"/>
      <c r="S18" s="102"/>
      <c r="T18" s="102"/>
      <c r="U18" s="102"/>
      <c r="V18" s="123"/>
      <c r="W18" s="131"/>
      <c r="X18" s="138"/>
      <c r="Y18" s="138"/>
      <c r="Z18" s="138"/>
      <c r="AA18" s="138"/>
      <c r="AB18" s="26"/>
      <c r="AC18" s="150">
        <v>61.2</v>
      </c>
      <c r="AD18" s="157"/>
      <c r="AE18" s="157"/>
      <c r="AF18" s="157"/>
      <c r="AG18" s="160"/>
      <c r="AH18" s="150">
        <v>59.8</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19221625</v>
      </c>
      <c r="BO18" s="217"/>
      <c r="BP18" s="217"/>
      <c r="BQ18" s="217"/>
      <c r="BR18" s="217"/>
      <c r="BS18" s="217"/>
      <c r="BT18" s="217"/>
      <c r="BU18" s="220"/>
      <c r="BV18" s="214">
        <v>18305312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249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26490160</v>
      </c>
      <c r="BO19" s="217"/>
      <c r="BP19" s="217"/>
      <c r="BQ19" s="217"/>
      <c r="BR19" s="217"/>
      <c r="BS19" s="217"/>
      <c r="BT19" s="217"/>
      <c r="BU19" s="220"/>
      <c r="BV19" s="214">
        <v>23707937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27439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53</v>
      </c>
      <c r="X22" s="33"/>
      <c r="Y22" s="41"/>
      <c r="Z22" s="50" t="s">
        <v>5</v>
      </c>
      <c r="AA22" s="56"/>
      <c r="AB22" s="56"/>
      <c r="AC22" s="56"/>
      <c r="AD22" s="56"/>
      <c r="AE22" s="56"/>
      <c r="AF22" s="56"/>
      <c r="AG22" s="25"/>
      <c r="AH22" s="163" t="s">
        <v>185</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36092459</v>
      </c>
      <c r="BO22" s="216"/>
      <c r="BP22" s="216"/>
      <c r="BQ22" s="216"/>
      <c r="BR22" s="216"/>
      <c r="BS22" s="216"/>
      <c r="BT22" s="216"/>
      <c r="BU22" s="219"/>
      <c r="BV22" s="213">
        <v>37515045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26083992</v>
      </c>
      <c r="BO23" s="217"/>
      <c r="BP23" s="217"/>
      <c r="BQ23" s="217"/>
      <c r="BR23" s="217"/>
      <c r="BS23" s="217"/>
      <c r="BT23" s="217"/>
      <c r="BU23" s="220"/>
      <c r="BV23" s="214">
        <v>27299456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4545</v>
      </c>
      <c r="R24" s="80"/>
      <c r="S24" s="80"/>
      <c r="T24" s="80"/>
      <c r="U24" s="80"/>
      <c r="V24" s="84"/>
      <c r="W24" s="134"/>
      <c r="X24" s="34"/>
      <c r="Y24" s="42"/>
      <c r="Z24" s="52" t="s">
        <v>231</v>
      </c>
      <c r="AA24" s="58"/>
      <c r="AB24" s="58"/>
      <c r="AC24" s="58"/>
      <c r="AD24" s="58"/>
      <c r="AE24" s="58"/>
      <c r="AF24" s="58"/>
      <c r="AG24" s="63"/>
      <c r="AH24" s="72">
        <v>743</v>
      </c>
      <c r="AI24" s="80"/>
      <c r="AJ24" s="80"/>
      <c r="AK24" s="80"/>
      <c r="AL24" s="84"/>
      <c r="AM24" s="72">
        <v>2289183</v>
      </c>
      <c r="AN24" s="80"/>
      <c r="AO24" s="80"/>
      <c r="AP24" s="80"/>
      <c r="AQ24" s="80"/>
      <c r="AR24" s="84"/>
      <c r="AS24" s="72">
        <v>3081</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27199296</v>
      </c>
      <c r="BO24" s="217"/>
      <c r="BP24" s="217"/>
      <c r="BQ24" s="217"/>
      <c r="BR24" s="217"/>
      <c r="BS24" s="217"/>
      <c r="BT24" s="217"/>
      <c r="BU24" s="220"/>
      <c r="BV24" s="214">
        <v>28074237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2</v>
      </c>
      <c r="M25" s="80"/>
      <c r="N25" s="80"/>
      <c r="O25" s="80"/>
      <c r="P25" s="84"/>
      <c r="Q25" s="72">
        <v>7240</v>
      </c>
      <c r="R25" s="80"/>
      <c r="S25" s="80"/>
      <c r="T25" s="80"/>
      <c r="U25" s="80"/>
      <c r="V25" s="84"/>
      <c r="W25" s="134"/>
      <c r="X25" s="34"/>
      <c r="Y25" s="42"/>
      <c r="Z25" s="52" t="s">
        <v>256</v>
      </c>
      <c r="AA25" s="58"/>
      <c r="AB25" s="58"/>
      <c r="AC25" s="58"/>
      <c r="AD25" s="58"/>
      <c r="AE25" s="58"/>
      <c r="AF25" s="58"/>
      <c r="AG25" s="63"/>
      <c r="AH25" s="72">
        <v>103</v>
      </c>
      <c r="AI25" s="80"/>
      <c r="AJ25" s="80"/>
      <c r="AK25" s="80"/>
      <c r="AL25" s="84"/>
      <c r="AM25" s="72">
        <v>299421</v>
      </c>
      <c r="AN25" s="80"/>
      <c r="AO25" s="80"/>
      <c r="AP25" s="80"/>
      <c r="AQ25" s="80"/>
      <c r="AR25" s="84"/>
      <c r="AS25" s="72">
        <v>2907</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6661615</v>
      </c>
      <c r="BO25" s="216"/>
      <c r="BP25" s="216"/>
      <c r="BQ25" s="216"/>
      <c r="BR25" s="216"/>
      <c r="BS25" s="216"/>
      <c r="BT25" s="216"/>
      <c r="BU25" s="219"/>
      <c r="BV25" s="213">
        <v>7537385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6520</v>
      </c>
      <c r="R26" s="80"/>
      <c r="S26" s="80"/>
      <c r="T26" s="80"/>
      <c r="U26" s="80"/>
      <c r="V26" s="84"/>
      <c r="W26" s="134"/>
      <c r="X26" s="34"/>
      <c r="Y26" s="42"/>
      <c r="Z26" s="52" t="s">
        <v>258</v>
      </c>
      <c r="AA26" s="143"/>
      <c r="AB26" s="143"/>
      <c r="AC26" s="143"/>
      <c r="AD26" s="143"/>
      <c r="AE26" s="143"/>
      <c r="AF26" s="143"/>
      <c r="AG26" s="161"/>
      <c r="AH26" s="72">
        <v>72</v>
      </c>
      <c r="AI26" s="80"/>
      <c r="AJ26" s="80"/>
      <c r="AK26" s="80"/>
      <c r="AL26" s="84"/>
      <c r="AM26" s="72">
        <v>229824</v>
      </c>
      <c r="AN26" s="80"/>
      <c r="AO26" s="80"/>
      <c r="AP26" s="80"/>
      <c r="AQ26" s="80"/>
      <c r="AR26" s="84"/>
      <c r="AS26" s="72">
        <v>3192</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4820</v>
      </c>
      <c r="R27" s="80"/>
      <c r="S27" s="80"/>
      <c r="T27" s="80"/>
      <c r="U27" s="80"/>
      <c r="V27" s="84"/>
      <c r="W27" s="134"/>
      <c r="X27" s="34"/>
      <c r="Y27" s="42"/>
      <c r="Z27" s="52" t="s">
        <v>261</v>
      </c>
      <c r="AA27" s="58"/>
      <c r="AB27" s="58"/>
      <c r="AC27" s="58"/>
      <c r="AD27" s="58"/>
      <c r="AE27" s="58"/>
      <c r="AF27" s="58"/>
      <c r="AG27" s="63"/>
      <c r="AH27" s="72">
        <v>25</v>
      </c>
      <c r="AI27" s="80"/>
      <c r="AJ27" s="80"/>
      <c r="AK27" s="80"/>
      <c r="AL27" s="84"/>
      <c r="AM27" s="72">
        <v>68700</v>
      </c>
      <c r="AN27" s="80"/>
      <c r="AO27" s="80"/>
      <c r="AP27" s="80"/>
      <c r="AQ27" s="80"/>
      <c r="AR27" s="84"/>
      <c r="AS27" s="72">
        <v>2748</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466000</v>
      </c>
      <c r="BO27" s="218"/>
      <c r="BP27" s="218"/>
      <c r="BQ27" s="218"/>
      <c r="BR27" s="218"/>
      <c r="BS27" s="218"/>
      <c r="BT27" s="218"/>
      <c r="BU27" s="221"/>
      <c r="BV27" s="215">
        <v>466000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4280</v>
      </c>
      <c r="R28" s="80"/>
      <c r="S28" s="80"/>
      <c r="T28" s="80"/>
      <c r="U28" s="80"/>
      <c r="V28" s="84"/>
      <c r="W28" s="134"/>
      <c r="X28" s="34"/>
      <c r="Y28" s="42"/>
      <c r="Z28" s="52" t="s">
        <v>34</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266</v>
      </c>
      <c r="AZ28" s="201"/>
      <c r="BA28" s="201"/>
      <c r="BB28" s="204"/>
      <c r="BC28" s="189" t="s">
        <v>102</v>
      </c>
      <c r="BD28" s="197"/>
      <c r="BE28" s="197"/>
      <c r="BF28" s="197"/>
      <c r="BG28" s="197"/>
      <c r="BH28" s="197"/>
      <c r="BI28" s="197"/>
      <c r="BJ28" s="197"/>
      <c r="BK28" s="197"/>
      <c r="BL28" s="197"/>
      <c r="BM28" s="208"/>
      <c r="BN28" s="213">
        <v>6892926</v>
      </c>
      <c r="BO28" s="216"/>
      <c r="BP28" s="216"/>
      <c r="BQ28" s="216"/>
      <c r="BR28" s="216"/>
      <c r="BS28" s="216"/>
      <c r="BT28" s="216"/>
      <c r="BU28" s="219"/>
      <c r="BV28" s="213">
        <v>10164604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24</v>
      </c>
      <c r="M29" s="80"/>
      <c r="N29" s="80"/>
      <c r="O29" s="80"/>
      <c r="P29" s="84"/>
      <c r="Q29" s="72">
        <v>3990</v>
      </c>
      <c r="R29" s="80"/>
      <c r="S29" s="80"/>
      <c r="T29" s="80"/>
      <c r="U29" s="80"/>
      <c r="V29" s="84"/>
      <c r="W29" s="135"/>
      <c r="X29" s="140"/>
      <c r="Y29" s="142"/>
      <c r="Z29" s="52" t="s">
        <v>271</v>
      </c>
      <c r="AA29" s="58"/>
      <c r="AB29" s="58"/>
      <c r="AC29" s="58"/>
      <c r="AD29" s="58"/>
      <c r="AE29" s="58"/>
      <c r="AF29" s="58"/>
      <c r="AG29" s="63"/>
      <c r="AH29" s="72">
        <v>768</v>
      </c>
      <c r="AI29" s="80"/>
      <c r="AJ29" s="80"/>
      <c r="AK29" s="80"/>
      <c r="AL29" s="84"/>
      <c r="AM29" s="72">
        <v>2357883</v>
      </c>
      <c r="AN29" s="80"/>
      <c r="AO29" s="80"/>
      <c r="AP29" s="80"/>
      <c r="AQ29" s="80"/>
      <c r="AR29" s="84"/>
      <c r="AS29" s="72">
        <v>3070</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4225506</v>
      </c>
      <c r="BO29" s="217"/>
      <c r="BP29" s="217"/>
      <c r="BQ29" s="217"/>
      <c r="BR29" s="217"/>
      <c r="BS29" s="217"/>
      <c r="BT29" s="217"/>
      <c r="BU29" s="220"/>
      <c r="BV29" s="214">
        <v>4243381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97.7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6813333</v>
      </c>
      <c r="BO30" s="218"/>
      <c r="BP30" s="218"/>
      <c r="BQ30" s="218"/>
      <c r="BR30" s="218"/>
      <c r="BS30" s="218"/>
      <c r="BT30" s="218"/>
      <c r="BU30" s="221"/>
      <c r="BV30" s="215">
        <v>6901447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281</v>
      </c>
      <c r="F33" s="54"/>
      <c r="G33" s="54"/>
      <c r="H33" s="54"/>
      <c r="I33" s="54"/>
      <c r="J33" s="54"/>
      <c r="K33" s="54"/>
      <c r="L33" s="54"/>
      <c r="M33" s="54"/>
      <c r="N33" s="54"/>
      <c r="O33" s="54"/>
      <c r="P33" s="54"/>
      <c r="Q33" s="54"/>
      <c r="R33" s="54"/>
      <c r="S33" s="54"/>
      <c r="T33" s="54"/>
      <c r="U33" s="37" t="s">
        <v>61</v>
      </c>
      <c r="V33" s="37"/>
      <c r="W33" s="54" t="s">
        <v>281</v>
      </c>
      <c r="X33" s="54"/>
      <c r="Y33" s="54"/>
      <c r="Z33" s="54"/>
      <c r="AA33" s="54"/>
      <c r="AB33" s="54"/>
      <c r="AC33" s="54"/>
      <c r="AD33" s="54"/>
      <c r="AE33" s="54"/>
      <c r="AF33" s="54"/>
      <c r="AG33" s="54"/>
      <c r="AH33" s="54"/>
      <c r="AI33" s="54"/>
      <c r="AJ33" s="54"/>
      <c r="AK33" s="54"/>
      <c r="AL33" s="54"/>
      <c r="AM33" s="37" t="s">
        <v>61</v>
      </c>
      <c r="AN33" s="37"/>
      <c r="AO33" s="54" t="s">
        <v>281</v>
      </c>
      <c r="AP33" s="54"/>
      <c r="AQ33" s="54"/>
      <c r="AR33" s="54"/>
      <c r="AS33" s="54"/>
      <c r="AT33" s="54"/>
      <c r="AU33" s="54"/>
      <c r="AV33" s="54"/>
      <c r="AW33" s="54"/>
      <c r="AX33" s="54"/>
      <c r="AY33" s="54"/>
      <c r="AZ33" s="54"/>
      <c r="BA33" s="54"/>
      <c r="BB33" s="54"/>
      <c r="BC33" s="54"/>
      <c r="BD33" s="37"/>
      <c r="BE33" s="54" t="s">
        <v>282</v>
      </c>
      <c r="BF33" s="54"/>
      <c r="BG33" s="54" t="s">
        <v>170</v>
      </c>
      <c r="BH33" s="54"/>
      <c r="BI33" s="54"/>
      <c r="BJ33" s="54"/>
      <c r="BK33" s="54"/>
      <c r="BL33" s="54"/>
      <c r="BM33" s="54"/>
      <c r="BN33" s="54"/>
      <c r="BO33" s="54"/>
      <c r="BP33" s="54"/>
      <c r="BQ33" s="54"/>
      <c r="BR33" s="54"/>
      <c r="BS33" s="54"/>
      <c r="BT33" s="54"/>
      <c r="BU33" s="54"/>
      <c r="BV33" s="37"/>
      <c r="BW33" s="37" t="s">
        <v>282</v>
      </c>
      <c r="BX33" s="37"/>
      <c r="BY33" s="54" t="s">
        <v>110</v>
      </c>
      <c r="BZ33" s="54"/>
      <c r="CA33" s="54"/>
      <c r="CB33" s="54"/>
      <c r="CC33" s="54"/>
      <c r="CD33" s="54"/>
      <c r="CE33" s="54"/>
      <c r="CF33" s="54"/>
      <c r="CG33" s="54"/>
      <c r="CH33" s="54"/>
      <c r="CI33" s="54"/>
      <c r="CJ33" s="54"/>
      <c r="CK33" s="54"/>
      <c r="CL33" s="54"/>
      <c r="CM33" s="54"/>
      <c r="CN33" s="54"/>
      <c r="CO33" s="37" t="s">
        <v>61</v>
      </c>
      <c r="CP33" s="37"/>
      <c r="CQ33" s="54" t="s">
        <v>284</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10</v>
      </c>
      <c r="V34" s="38"/>
      <c r="W34" s="55" t="str">
        <f>IF('各会計、関係団体の財政状況及び健全化判断比率'!B28="","",'各会計、関係団体の財政状況及び健全化判断比率'!B28)</f>
        <v>国民健康保険事業会計</v>
      </c>
      <c r="X34" s="55"/>
      <c r="Y34" s="55"/>
      <c r="Z34" s="55"/>
      <c r="AA34" s="55"/>
      <c r="AB34" s="55"/>
      <c r="AC34" s="55"/>
      <c r="AD34" s="55"/>
      <c r="AE34" s="55"/>
      <c r="AF34" s="55"/>
      <c r="AG34" s="55"/>
      <c r="AH34" s="55"/>
      <c r="AI34" s="55"/>
      <c r="AJ34" s="55"/>
      <c r="AK34" s="55"/>
      <c r="AL34" s="2"/>
      <c r="AM34" s="38">
        <f>IF(AO34="","",MAX(C34:D43,U34:V43)+1)</f>
        <v>16</v>
      </c>
      <c r="AN34" s="38"/>
      <c r="AO34" s="55" t="str">
        <f>IF('各会計、関係団体の財政状況及び健全化判断比率'!B34="","",'各会計、関係団体の財政状況及び健全化判断比率'!B34)</f>
        <v>阿南市水道事業会計</v>
      </c>
      <c r="AP34" s="55"/>
      <c r="AQ34" s="55"/>
      <c r="AR34" s="55"/>
      <c r="AS34" s="55"/>
      <c r="AT34" s="55"/>
      <c r="AU34" s="55"/>
      <c r="AV34" s="55"/>
      <c r="AW34" s="55"/>
      <c r="AX34" s="55"/>
      <c r="AY34" s="55"/>
      <c r="AZ34" s="55"/>
      <c r="BA34" s="55"/>
      <c r="BB34" s="55"/>
      <c r="BC34" s="55"/>
      <c r="BD34" s="2"/>
      <c r="BE34" s="38">
        <f>IF(BG34="","",MAX(C34:D43,U34:V43,AM34:AN43)+1)</f>
        <v>18</v>
      </c>
      <c r="BF34" s="38"/>
      <c r="BG34" s="55" t="str">
        <f>IF('各会計、関係団体の財政状況及び健全化判断比率'!B36="","",'各会計、関係団体の財政状況及び健全化判断比率'!B36)</f>
        <v>阿南市羽ノ浦農業集落排水事業会計</v>
      </c>
      <c r="BH34" s="55"/>
      <c r="BI34" s="55"/>
      <c r="BJ34" s="55"/>
      <c r="BK34" s="55"/>
      <c r="BL34" s="55"/>
      <c r="BM34" s="55"/>
      <c r="BN34" s="55"/>
      <c r="BO34" s="55"/>
      <c r="BP34" s="55"/>
      <c r="BQ34" s="55"/>
      <c r="BR34" s="55"/>
      <c r="BS34" s="55"/>
      <c r="BT34" s="55"/>
      <c r="BU34" s="55"/>
      <c r="BV34" s="2"/>
      <c r="BW34" s="38">
        <f>IF(BY34="","",MAX(C34:D43,U34:V43,AM34:AN43,BE34:BF43)+1)</f>
        <v>19</v>
      </c>
      <c r="BX34" s="38"/>
      <c r="BY34" s="55" t="str">
        <f>IF('各会計、関係団体の財政状況及び健全化判断比率'!B68="","",'各会計、関係団体の財政状況及び健全化判断比率'!B68)</f>
        <v>老人ホーム福寿荘組合</v>
      </c>
      <c r="BZ34" s="55"/>
      <c r="CA34" s="55"/>
      <c r="CB34" s="55"/>
      <c r="CC34" s="55"/>
      <c r="CD34" s="55"/>
      <c r="CE34" s="55"/>
      <c r="CF34" s="55"/>
      <c r="CG34" s="55"/>
      <c r="CH34" s="55"/>
      <c r="CI34" s="55"/>
      <c r="CJ34" s="55"/>
      <c r="CK34" s="55"/>
      <c r="CL34" s="55"/>
      <c r="CM34" s="55"/>
      <c r="CN34" s="2"/>
      <c r="CO34" s="38">
        <f>IF(CQ34="","",MAX(C34:D43,U34:V43,AM34:AN43,BE34:BF43,BW34:BX43)+1)</f>
        <v>25</v>
      </c>
      <c r="CP34" s="38"/>
      <c r="CQ34" s="55" t="str">
        <f>IF('各会計、関係団体の財政状況及び健全化判断比率'!BS7="","",'各会計、関係団体の財政状況及び健全化判断比率'!BS7)</f>
        <v>株式会社コートベール徳島</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住宅新築資金等貸付事業会計</v>
      </c>
      <c r="F35" s="55"/>
      <c r="G35" s="55"/>
      <c r="H35" s="55"/>
      <c r="I35" s="55"/>
      <c r="J35" s="55"/>
      <c r="K35" s="55"/>
      <c r="L35" s="55"/>
      <c r="M35" s="55"/>
      <c r="N35" s="55"/>
      <c r="O35" s="55"/>
      <c r="P35" s="55"/>
      <c r="Q35" s="55"/>
      <c r="R35" s="55"/>
      <c r="S35" s="55"/>
      <c r="T35" s="2"/>
      <c r="U35" s="38">
        <f t="shared" ref="U35:U43" si="1">IF(W35="","",U34+1)</f>
        <v>11</v>
      </c>
      <c r="V35" s="38"/>
      <c r="W35" s="55" t="str">
        <f>IF('各会計、関係団体の財政状況及び健全化判断比率'!B29="","",'各会計、関係団体の財政状況及び健全化判断比率'!B29)</f>
        <v>加茂谷診療所事業会計</v>
      </c>
      <c r="X35" s="55"/>
      <c r="Y35" s="55"/>
      <c r="Z35" s="55"/>
      <c r="AA35" s="55"/>
      <c r="AB35" s="55"/>
      <c r="AC35" s="55"/>
      <c r="AD35" s="55"/>
      <c r="AE35" s="55"/>
      <c r="AF35" s="55"/>
      <c r="AG35" s="55"/>
      <c r="AH35" s="55"/>
      <c r="AI35" s="55"/>
      <c r="AJ35" s="55"/>
      <c r="AK35" s="55"/>
      <c r="AL35" s="2"/>
      <c r="AM35" s="38">
        <f t="shared" ref="AM35:AM43" si="2">IF(AO35="","",AM34+1)</f>
        <v>17</v>
      </c>
      <c r="AN35" s="38"/>
      <c r="AO35" s="55" t="str">
        <f>IF('各会計、関係団体の財政状況及び健全化判断比率'!B35="","",'各会計、関係団体の財政状況及び健全化判断比率'!B35)</f>
        <v>阿南市公共下水道事業会計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20</v>
      </c>
      <c r="BX35" s="38"/>
      <c r="BY35" s="55" t="str">
        <f>IF('各会計、関係団体の財政状況及び健全化判断比率'!B69="","",'各会計、関係団体の財政状況及び健全化判断比率'!B69)</f>
        <v>那賀川北岸地域湛水防除施設組合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伊島地区生活排水処理事業会計</v>
      </c>
      <c r="F36" s="55"/>
      <c r="G36" s="55"/>
      <c r="H36" s="55"/>
      <c r="I36" s="55"/>
      <c r="J36" s="55"/>
      <c r="K36" s="55"/>
      <c r="L36" s="55"/>
      <c r="M36" s="55"/>
      <c r="N36" s="55"/>
      <c r="O36" s="55"/>
      <c r="P36" s="55"/>
      <c r="Q36" s="55"/>
      <c r="R36" s="55"/>
      <c r="S36" s="55"/>
      <c r="T36" s="2"/>
      <c r="U36" s="38">
        <f t="shared" si="1"/>
        <v>12</v>
      </c>
      <c r="V36" s="38"/>
      <c r="W36" s="55" t="str">
        <f>IF('各会計、関係団体の財政状況及び健全化判断比率'!B30="","",'各会計、関係団体の財政状況及び健全化判断比率'!B30)</f>
        <v>伊島診療所事業会計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21</v>
      </c>
      <c r="BX36" s="38"/>
      <c r="BY36" s="55" t="str">
        <f>IF('各会計、関係団体の財政状況及び健全化判断比率'!B70="","",'各会計、関係団体の財政状況及び健全化判断比率'!B70)</f>
        <v>徳島県市町村総合事務組合(一般会計)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学校給食事業会計</v>
      </c>
      <c r="F37" s="55"/>
      <c r="G37" s="55"/>
      <c r="H37" s="55"/>
      <c r="I37" s="55"/>
      <c r="J37" s="55"/>
      <c r="K37" s="55"/>
      <c r="L37" s="55"/>
      <c r="M37" s="55"/>
      <c r="N37" s="55"/>
      <c r="O37" s="55"/>
      <c r="P37" s="55"/>
      <c r="Q37" s="55"/>
      <c r="R37" s="55"/>
      <c r="S37" s="55"/>
      <c r="T37" s="2"/>
      <c r="U37" s="38">
        <f t="shared" si="1"/>
        <v>13</v>
      </c>
      <c r="V37" s="38"/>
      <c r="W37" s="55" t="str">
        <f>IF('各会計、関係団体の財政状況及び健全化判断比率'!B31="","",'各会計、関係団体の財政状況及び健全化判断比率'!B31)</f>
        <v>椿診療所事業会計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22</v>
      </c>
      <c r="BX37" s="38"/>
      <c r="BY37" s="55" t="str">
        <f>IF('各会計、関係団体の財政状況及び健全化判断比率'!B71="","",'各会計、関係団体の財政状況及び健全化判断比率'!B71)</f>
        <v>徳島県市町村総合事務組合(徳島滞納整理機構特別会計)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奨学資金貸付事業会計</v>
      </c>
      <c r="F38" s="55"/>
      <c r="G38" s="55"/>
      <c r="H38" s="55"/>
      <c r="I38" s="55"/>
      <c r="J38" s="55"/>
      <c r="K38" s="55"/>
      <c r="L38" s="55"/>
      <c r="M38" s="55"/>
      <c r="N38" s="55"/>
      <c r="O38" s="55"/>
      <c r="P38" s="55"/>
      <c r="Q38" s="55"/>
      <c r="R38" s="55"/>
      <c r="S38" s="55"/>
      <c r="T38" s="2"/>
      <c r="U38" s="38">
        <f t="shared" si="1"/>
        <v>14</v>
      </c>
      <c r="V38" s="38"/>
      <c r="W38" s="55" t="str">
        <f>IF('各会計、関係団体の財政状況及び健全化判断比率'!B32="","",'各会計、関係団体の財政状況及び健全化判断比率'!B32)</f>
        <v>介護保険事業会計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23</v>
      </c>
      <c r="BX38" s="38"/>
      <c r="BY38" s="55" t="str">
        <f>IF('各会計、関係団体の財政状況及び健全化判断比率'!B72="","",'各会計、関係団体の財政状況及び健全化判断比率'!B72)</f>
        <v>徳島県後期高齢者医療広域連合(一般会計)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春日野地域下水道事業会計</v>
      </c>
      <c r="F39" s="55"/>
      <c r="G39" s="55"/>
      <c r="H39" s="55"/>
      <c r="I39" s="55"/>
      <c r="J39" s="55"/>
      <c r="K39" s="55"/>
      <c r="L39" s="55"/>
      <c r="M39" s="55"/>
      <c r="N39" s="55"/>
      <c r="O39" s="55"/>
      <c r="P39" s="55"/>
      <c r="Q39" s="55"/>
      <c r="R39" s="55"/>
      <c r="S39" s="55"/>
      <c r="T39" s="2"/>
      <c r="U39" s="38">
        <f t="shared" si="1"/>
        <v>15</v>
      </c>
      <c r="V39" s="38"/>
      <c r="W39" s="55" t="str">
        <f>IF('各会計、関係団体の財政状況及び健全化判断比率'!B33="","",'各会計、関係団体の財政状況及び健全化判断比率'!B33)</f>
        <v>後期高齢者医療会計</v>
      </c>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24</v>
      </c>
      <c r="BX39" s="38"/>
      <c r="BY39" s="55" t="str">
        <f>IF('各会計、関係団体の財政状況及び健全化判断比率'!B73="","",'各会計、関係団体の財政状況及び健全化判断比率'!B73)</f>
        <v>徳島県後期高齢者広域連合(後期高齢者医療事業会計)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f t="shared" si="0"/>
        <v>7</v>
      </c>
      <c r="D40" s="38"/>
      <c r="E40" s="55" t="str">
        <f>IF('各会計、関係団体の財政状況及び健全化判断比率'!B13="","",'各会計、関係団体の財政状況及び健全化判断比率'!B13)</f>
        <v>豊香野地区生活排水処理事業会計</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f t="shared" si="0"/>
        <v>8</v>
      </c>
      <c r="D41" s="38"/>
      <c r="E41" s="55" t="str">
        <f>IF('各会計、関係団体の財政状況及び健全化判断比率'!B14="","",'各会計、関係団体の財政状況及び健全化判断比率'!B14)</f>
        <v>西春日野生活排水処理事業会計</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f t="shared" si="0"/>
        <v>9</v>
      </c>
      <c r="D42" s="38"/>
      <c r="E42" s="55" t="str">
        <f>IF('各会計、関係団体の財政状況及び健全化判断比率'!B15="","",'各会計、関係団体の財政状況及び健全化判断比率'!B15)</f>
        <v>夜間休日診療所事業会計</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4ajbAa881LcuJ+7VICwoO3xYYNrUw+H9/alw/5HOm70JFw0Ye3/jKCb1OgD7SXRXtToJG7ye5Rddj9gy1iXwg==" saltValue="BjJHmZC6PhjUVG+2SJM1K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&amp;C1/13</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dimension ref="A1:P45"/>
  <sheetViews>
    <sheetView showGridLines="0" topLeftCell="A34" zoomScale="55" zoomScaleNormal="55" zoomScaleSheetLayoutView="100" workbookViewId="0">
      <selection activeCell="CR71" sqref="CR71"/>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534</v>
      </c>
      <c r="G33" s="883" t="s">
        <v>535</v>
      </c>
      <c r="H33" s="883" t="s">
        <v>536</v>
      </c>
      <c r="I33" s="883" t="s">
        <v>537</v>
      </c>
      <c r="J33" s="887" t="s">
        <v>254</v>
      </c>
      <c r="K33" s="862"/>
      <c r="L33" s="862"/>
      <c r="M33" s="862"/>
      <c r="N33" s="862"/>
      <c r="O33" s="862"/>
      <c r="P33" s="862"/>
    </row>
    <row r="34" spans="1:16" ht="39" customHeight="1">
      <c r="A34" s="862"/>
      <c r="B34" s="864"/>
      <c r="C34" s="870" t="s">
        <v>470</v>
      </c>
      <c r="D34" s="870"/>
      <c r="E34" s="875"/>
      <c r="F34" s="879">
        <v>9.16</v>
      </c>
      <c r="G34" s="884">
        <v>9.93</v>
      </c>
      <c r="H34" s="884">
        <v>9.9600000000000009</v>
      </c>
      <c r="I34" s="884">
        <v>10.34</v>
      </c>
      <c r="J34" s="888">
        <v>9.89</v>
      </c>
      <c r="K34" s="862"/>
      <c r="L34" s="862"/>
      <c r="M34" s="862"/>
      <c r="N34" s="862"/>
      <c r="O34" s="862"/>
      <c r="P34" s="862"/>
    </row>
    <row r="35" spans="1:16" ht="39" customHeight="1">
      <c r="A35" s="862"/>
      <c r="B35" s="865"/>
      <c r="C35" s="871" t="s">
        <v>107</v>
      </c>
      <c r="D35" s="871"/>
      <c r="E35" s="876"/>
      <c r="F35" s="880">
        <v>0.46</v>
      </c>
      <c r="G35" s="885">
        <v>9.e-002</v>
      </c>
      <c r="H35" s="885">
        <v>1.18</v>
      </c>
      <c r="I35" s="885">
        <v>1.72</v>
      </c>
      <c r="J35" s="889">
        <v>1.69</v>
      </c>
      <c r="K35" s="862"/>
      <c r="L35" s="862"/>
      <c r="M35" s="862"/>
      <c r="N35" s="862"/>
      <c r="O35" s="862"/>
      <c r="P35" s="862"/>
    </row>
    <row r="36" spans="1:16" ht="39" customHeight="1">
      <c r="A36" s="862"/>
      <c r="B36" s="865"/>
      <c r="C36" s="871" t="s">
        <v>453</v>
      </c>
      <c r="D36" s="871"/>
      <c r="E36" s="876"/>
      <c r="F36" s="880">
        <v>0.47</v>
      </c>
      <c r="G36" s="885">
        <v>0.48</v>
      </c>
      <c r="H36" s="885">
        <v>5.98</v>
      </c>
      <c r="I36" s="885">
        <v>2.08</v>
      </c>
      <c r="J36" s="889">
        <v>0.73</v>
      </c>
      <c r="K36" s="862"/>
      <c r="L36" s="862"/>
      <c r="M36" s="862"/>
      <c r="N36" s="862"/>
      <c r="O36" s="862"/>
      <c r="P36" s="862"/>
    </row>
    <row r="37" spans="1:16" ht="39" customHeight="1">
      <c r="A37" s="862"/>
      <c r="B37" s="865"/>
      <c r="C37" s="871" t="s">
        <v>466</v>
      </c>
      <c r="D37" s="871"/>
      <c r="E37" s="876"/>
      <c r="F37" s="880">
        <v>0</v>
      </c>
      <c r="G37" s="885">
        <v>0.25</v>
      </c>
      <c r="H37" s="885">
        <v>0.45</v>
      </c>
      <c r="I37" s="885">
        <v>0.52</v>
      </c>
      <c r="J37" s="889">
        <v>0.37</v>
      </c>
      <c r="K37" s="862"/>
      <c r="L37" s="862"/>
      <c r="M37" s="862"/>
      <c r="N37" s="862"/>
      <c r="O37" s="862"/>
      <c r="P37" s="862"/>
    </row>
    <row r="38" spans="1:16" ht="39" customHeight="1">
      <c r="A38" s="862"/>
      <c r="B38" s="865"/>
      <c r="C38" s="871" t="s">
        <v>469</v>
      </c>
      <c r="D38" s="871"/>
      <c r="E38" s="876"/>
      <c r="F38" s="880">
        <v>0.1</v>
      </c>
      <c r="G38" s="885">
        <v>9.e-002</v>
      </c>
      <c r="H38" s="885">
        <v>0.1</v>
      </c>
      <c r="I38" s="885">
        <v>0.12</v>
      </c>
      <c r="J38" s="889">
        <v>0.16</v>
      </c>
      <c r="K38" s="862"/>
      <c r="L38" s="862"/>
      <c r="M38" s="862"/>
      <c r="N38" s="862"/>
      <c r="O38" s="862"/>
      <c r="P38" s="862"/>
    </row>
    <row r="39" spans="1:16" ht="39" customHeight="1">
      <c r="A39" s="862"/>
      <c r="B39" s="865"/>
      <c r="C39" s="871" t="s">
        <v>472</v>
      </c>
      <c r="D39" s="871"/>
      <c r="E39" s="876"/>
      <c r="F39" s="880" t="s">
        <v>203</v>
      </c>
      <c r="G39" s="885">
        <v>5.e-002</v>
      </c>
      <c r="H39" s="885">
        <v>0.13</v>
      </c>
      <c r="I39" s="885">
        <v>0.13</v>
      </c>
      <c r="J39" s="889">
        <v>0.13</v>
      </c>
      <c r="K39" s="862"/>
      <c r="L39" s="862"/>
      <c r="M39" s="862"/>
      <c r="N39" s="862"/>
      <c r="O39" s="862"/>
      <c r="P39" s="862"/>
    </row>
    <row r="40" spans="1:16" ht="39" customHeight="1">
      <c r="A40" s="862"/>
      <c r="B40" s="865"/>
      <c r="C40" s="871" t="s">
        <v>473</v>
      </c>
      <c r="D40" s="871"/>
      <c r="E40" s="876"/>
      <c r="F40" s="880">
        <v>0</v>
      </c>
      <c r="G40" s="885">
        <v>0</v>
      </c>
      <c r="H40" s="885">
        <v>0</v>
      </c>
      <c r="I40" s="885">
        <v>0</v>
      </c>
      <c r="J40" s="889">
        <v>9.e-002</v>
      </c>
      <c r="K40" s="862"/>
      <c r="L40" s="862"/>
      <c r="M40" s="862"/>
      <c r="N40" s="862"/>
      <c r="O40" s="862"/>
      <c r="P40" s="862"/>
    </row>
    <row r="41" spans="1:16" ht="39" customHeight="1">
      <c r="A41" s="862"/>
      <c r="B41" s="865"/>
      <c r="C41" s="871" t="s">
        <v>153</v>
      </c>
      <c r="D41" s="871"/>
      <c r="E41" s="876"/>
      <c r="F41" s="880">
        <v>3.e-002</v>
      </c>
      <c r="G41" s="885">
        <v>4.e-002</v>
      </c>
      <c r="H41" s="885">
        <v>1.e-002</v>
      </c>
      <c r="I41" s="885">
        <v>2.e-002</v>
      </c>
      <c r="J41" s="889">
        <v>2.e-002</v>
      </c>
      <c r="K41" s="862"/>
      <c r="L41" s="862"/>
      <c r="M41" s="862"/>
      <c r="N41" s="862"/>
      <c r="O41" s="862"/>
      <c r="P41" s="862"/>
    </row>
    <row r="42" spans="1:16" ht="39" customHeight="1">
      <c r="A42" s="862"/>
      <c r="B42" s="866"/>
      <c r="C42" s="871" t="s">
        <v>540</v>
      </c>
      <c r="D42" s="871"/>
      <c r="E42" s="876"/>
      <c r="F42" s="880" t="s">
        <v>203</v>
      </c>
      <c r="G42" s="885" t="s">
        <v>203</v>
      </c>
      <c r="H42" s="885" t="s">
        <v>203</v>
      </c>
      <c r="I42" s="885" t="s">
        <v>203</v>
      </c>
      <c r="J42" s="889" t="s">
        <v>203</v>
      </c>
      <c r="K42" s="862"/>
      <c r="L42" s="862"/>
      <c r="M42" s="862"/>
      <c r="N42" s="862"/>
      <c r="O42" s="862"/>
      <c r="P42" s="862"/>
    </row>
    <row r="43" spans="1:16" ht="39" customHeight="1">
      <c r="A43" s="862"/>
      <c r="B43" s="867"/>
      <c r="C43" s="872" t="s">
        <v>494</v>
      </c>
      <c r="D43" s="872"/>
      <c r="E43" s="877"/>
      <c r="F43" s="881">
        <v>0.17</v>
      </c>
      <c r="G43" s="886">
        <v>0.1</v>
      </c>
      <c r="H43" s="886">
        <v>8.e-002</v>
      </c>
      <c r="I43" s="886">
        <v>4.e-002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Sn2POW0ArC633kl6abuMMzaKJVE+n++2EGm0RPg8ZtkD/rimwboVVL6y67a/hknj9+mb3kzsxnH68t/De6rj+Q==" saltValue="3aXdKDglbh8O/zLB4iElD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F51" zoomScale="85" zoomScaleNormal="85" zoomScaleSheetLayoutView="55" workbookViewId="0">
      <selection activeCell="CR71" sqref="CR71"/>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534</v>
      </c>
      <c r="L44" s="950" t="s">
        <v>535</v>
      </c>
      <c r="M44" s="950" t="s">
        <v>536</v>
      </c>
      <c r="N44" s="950" t="s">
        <v>537</v>
      </c>
      <c r="O44" s="959" t="s">
        <v>254</v>
      </c>
      <c r="P44" s="734"/>
      <c r="Q44" s="734"/>
      <c r="R44" s="734"/>
      <c r="S44" s="734"/>
      <c r="T44" s="734"/>
      <c r="U44" s="734"/>
    </row>
    <row r="45" spans="1:21" ht="30.75" customHeight="1">
      <c r="A45" s="734"/>
      <c r="B45" s="892" t="s">
        <v>25</v>
      </c>
      <c r="C45" s="906"/>
      <c r="D45" s="916"/>
      <c r="E45" s="925" t="s">
        <v>23</v>
      </c>
      <c r="F45" s="925"/>
      <c r="G45" s="925"/>
      <c r="H45" s="925"/>
      <c r="I45" s="925"/>
      <c r="J45" s="934"/>
      <c r="K45" s="942">
        <v>3157</v>
      </c>
      <c r="L45" s="951">
        <v>3127</v>
      </c>
      <c r="M45" s="951">
        <v>3273</v>
      </c>
      <c r="N45" s="951">
        <v>3426</v>
      </c>
      <c r="O45" s="960">
        <v>3413</v>
      </c>
      <c r="P45" s="734"/>
      <c r="Q45" s="734"/>
      <c r="R45" s="734"/>
      <c r="S45" s="734"/>
      <c r="T45" s="734"/>
      <c r="U45" s="734"/>
    </row>
    <row r="46" spans="1:21" ht="30.75" customHeight="1">
      <c r="A46" s="734"/>
      <c r="B46" s="893"/>
      <c r="C46" s="907"/>
      <c r="D46" s="917"/>
      <c r="E46" s="926" t="s">
        <v>28</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32</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35</v>
      </c>
      <c r="F48" s="926"/>
      <c r="G48" s="926"/>
      <c r="H48" s="926"/>
      <c r="I48" s="926"/>
      <c r="J48" s="935"/>
      <c r="K48" s="943">
        <v>392</v>
      </c>
      <c r="L48" s="952">
        <v>419</v>
      </c>
      <c r="M48" s="952">
        <v>404</v>
      </c>
      <c r="N48" s="952">
        <v>452</v>
      </c>
      <c r="O48" s="961">
        <v>558</v>
      </c>
      <c r="P48" s="734"/>
      <c r="Q48" s="734"/>
      <c r="R48" s="734"/>
      <c r="S48" s="734"/>
      <c r="T48" s="734"/>
      <c r="U48" s="734"/>
    </row>
    <row r="49" spans="1:21" ht="30.75" customHeight="1">
      <c r="A49" s="734"/>
      <c r="B49" s="893"/>
      <c r="C49" s="907"/>
      <c r="D49" s="917"/>
      <c r="E49" s="926" t="s">
        <v>0</v>
      </c>
      <c r="F49" s="926"/>
      <c r="G49" s="926"/>
      <c r="H49" s="926"/>
      <c r="I49" s="926"/>
      <c r="J49" s="935"/>
      <c r="K49" s="943">
        <v>1</v>
      </c>
      <c r="L49" s="952">
        <v>1</v>
      </c>
      <c r="M49" s="952" t="s">
        <v>203</v>
      </c>
      <c r="N49" s="952" t="s">
        <v>203</v>
      </c>
      <c r="O49" s="961" t="s">
        <v>203</v>
      </c>
      <c r="P49" s="734"/>
      <c r="Q49" s="734"/>
      <c r="R49" s="734"/>
      <c r="S49" s="734"/>
      <c r="T49" s="734"/>
      <c r="U49" s="734"/>
    </row>
    <row r="50" spans="1:21" ht="30.75" customHeight="1">
      <c r="A50" s="734"/>
      <c r="B50" s="893"/>
      <c r="C50" s="907"/>
      <c r="D50" s="917"/>
      <c r="E50" s="926" t="s">
        <v>40</v>
      </c>
      <c r="F50" s="926"/>
      <c r="G50" s="926"/>
      <c r="H50" s="926"/>
      <c r="I50" s="926"/>
      <c r="J50" s="935"/>
      <c r="K50" s="943" t="s">
        <v>203</v>
      </c>
      <c r="L50" s="952" t="s">
        <v>203</v>
      </c>
      <c r="M50" s="952" t="s">
        <v>203</v>
      </c>
      <c r="N50" s="952" t="s">
        <v>203</v>
      </c>
      <c r="O50" s="961" t="s">
        <v>203</v>
      </c>
      <c r="P50" s="734"/>
      <c r="Q50" s="734"/>
      <c r="R50" s="734"/>
      <c r="S50" s="734"/>
      <c r="T50" s="734"/>
      <c r="U50" s="734"/>
    </row>
    <row r="51" spans="1:21" ht="30.75" customHeight="1">
      <c r="A51" s="734"/>
      <c r="B51" s="894"/>
      <c r="C51" s="908"/>
      <c r="D51" s="918"/>
      <c r="E51" s="926" t="s">
        <v>42</v>
      </c>
      <c r="F51" s="926"/>
      <c r="G51" s="926"/>
      <c r="H51" s="926"/>
      <c r="I51" s="926"/>
      <c r="J51" s="935"/>
      <c r="K51" s="943" t="s">
        <v>203</v>
      </c>
      <c r="L51" s="952" t="s">
        <v>203</v>
      </c>
      <c r="M51" s="952" t="s">
        <v>203</v>
      </c>
      <c r="N51" s="952" t="s">
        <v>203</v>
      </c>
      <c r="O51" s="961" t="s">
        <v>203</v>
      </c>
      <c r="P51" s="734"/>
      <c r="Q51" s="734"/>
      <c r="R51" s="734"/>
      <c r="S51" s="734"/>
      <c r="T51" s="734"/>
      <c r="U51" s="734"/>
    </row>
    <row r="52" spans="1:21" ht="30.75" customHeight="1">
      <c r="A52" s="734"/>
      <c r="B52" s="895" t="s">
        <v>45</v>
      </c>
      <c r="C52" s="909"/>
      <c r="D52" s="918"/>
      <c r="E52" s="926" t="s">
        <v>47</v>
      </c>
      <c r="F52" s="926"/>
      <c r="G52" s="926"/>
      <c r="H52" s="926"/>
      <c r="I52" s="926"/>
      <c r="J52" s="935"/>
      <c r="K52" s="943">
        <v>2648</v>
      </c>
      <c r="L52" s="952">
        <v>2637</v>
      </c>
      <c r="M52" s="952">
        <v>2731</v>
      </c>
      <c r="N52" s="952">
        <v>2741</v>
      </c>
      <c r="O52" s="961">
        <v>2640</v>
      </c>
      <c r="P52" s="734"/>
      <c r="Q52" s="734"/>
      <c r="R52" s="734"/>
      <c r="S52" s="734"/>
      <c r="T52" s="734"/>
      <c r="U52" s="734"/>
    </row>
    <row r="53" spans="1:21" ht="30.75" customHeight="1">
      <c r="A53" s="734"/>
      <c r="B53" s="896" t="s">
        <v>49</v>
      </c>
      <c r="C53" s="910"/>
      <c r="D53" s="919"/>
      <c r="E53" s="927" t="s">
        <v>52</v>
      </c>
      <c r="F53" s="927"/>
      <c r="G53" s="927"/>
      <c r="H53" s="927"/>
      <c r="I53" s="927"/>
      <c r="J53" s="936"/>
      <c r="K53" s="944">
        <v>902</v>
      </c>
      <c r="L53" s="953">
        <v>910</v>
      </c>
      <c r="M53" s="953">
        <v>946</v>
      </c>
      <c r="N53" s="953">
        <v>1137</v>
      </c>
      <c r="O53" s="962">
        <v>1331</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534</v>
      </c>
      <c r="L57" s="954" t="s">
        <v>535</v>
      </c>
      <c r="M57" s="954" t="s">
        <v>536</v>
      </c>
      <c r="N57" s="954" t="s">
        <v>537</v>
      </c>
      <c r="O57" s="964" t="s">
        <v>254</v>
      </c>
      <c r="P57" s="734"/>
      <c r="Q57" s="734"/>
      <c r="R57" s="734"/>
      <c r="S57" s="734"/>
      <c r="T57" s="734"/>
      <c r="U57" s="734"/>
    </row>
    <row r="58" spans="1:21" ht="31.5" customHeight="1">
      <c r="B58" s="900" t="s">
        <v>58</v>
      </c>
      <c r="C58" s="913"/>
      <c r="D58" s="920" t="s">
        <v>64</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5MqAutQtHoyFenEvqkJ2FeFJA/f+N0PWxPsW6brfHU4o/BrL7KDyMbn5mzkaEUOGGOrUs9PGLBrK1Wf5tLxEA==" saltValue="zy/LUtuKrWBewBbNEi0Zr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9" scale="50" fitToWidth="1" fitToHeight="1" orientation="landscape" usePrinterDefaults="1"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dimension ref="B39:M54"/>
  <sheetViews>
    <sheetView showGridLines="0" topLeftCell="B40" zoomScale="70" zoomScaleNormal="70" zoomScaleSheetLayoutView="100" workbookViewId="0">
      <selection activeCell="CR71" sqref="CR71"/>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534</v>
      </c>
      <c r="J40" s="950" t="s">
        <v>535</v>
      </c>
      <c r="K40" s="950" t="s">
        <v>536</v>
      </c>
      <c r="L40" s="950" t="s">
        <v>537</v>
      </c>
      <c r="M40" s="990" t="s">
        <v>254</v>
      </c>
    </row>
    <row r="41" spans="2:13" ht="27.75" customHeight="1">
      <c r="B41" s="892" t="s">
        <v>37</v>
      </c>
      <c r="C41" s="906"/>
      <c r="D41" s="916"/>
      <c r="E41" s="973" t="s">
        <v>56</v>
      </c>
      <c r="F41" s="973"/>
      <c r="G41" s="973"/>
      <c r="H41" s="979"/>
      <c r="I41" s="983">
        <v>36356</v>
      </c>
      <c r="J41" s="987">
        <v>37379</v>
      </c>
      <c r="K41" s="987">
        <v>38280</v>
      </c>
      <c r="L41" s="987">
        <v>37515</v>
      </c>
      <c r="M41" s="991">
        <v>36092</v>
      </c>
    </row>
    <row r="42" spans="2:13" ht="27.75" customHeight="1">
      <c r="B42" s="893"/>
      <c r="C42" s="907"/>
      <c r="D42" s="917"/>
      <c r="E42" s="974" t="s">
        <v>71</v>
      </c>
      <c r="F42" s="974"/>
      <c r="G42" s="974"/>
      <c r="H42" s="980"/>
      <c r="I42" s="984" t="s">
        <v>203</v>
      </c>
      <c r="J42" s="988" t="s">
        <v>203</v>
      </c>
      <c r="K42" s="988" t="s">
        <v>203</v>
      </c>
      <c r="L42" s="988" t="s">
        <v>203</v>
      </c>
      <c r="M42" s="992" t="s">
        <v>203</v>
      </c>
    </row>
    <row r="43" spans="2:13" ht="27.75" customHeight="1">
      <c r="B43" s="893"/>
      <c r="C43" s="907"/>
      <c r="D43" s="917"/>
      <c r="E43" s="974" t="s">
        <v>73</v>
      </c>
      <c r="F43" s="974"/>
      <c r="G43" s="974"/>
      <c r="H43" s="980"/>
      <c r="I43" s="984">
        <v>5165</v>
      </c>
      <c r="J43" s="988">
        <v>4833</v>
      </c>
      <c r="K43" s="988">
        <v>4559</v>
      </c>
      <c r="L43" s="988">
        <v>4435</v>
      </c>
      <c r="M43" s="992">
        <v>4571</v>
      </c>
    </row>
    <row r="44" spans="2:13" ht="27.75" customHeight="1">
      <c r="B44" s="893"/>
      <c r="C44" s="907"/>
      <c r="D44" s="917"/>
      <c r="E44" s="974" t="s">
        <v>75</v>
      </c>
      <c r="F44" s="974"/>
      <c r="G44" s="974"/>
      <c r="H44" s="980"/>
      <c r="I44" s="984">
        <v>1</v>
      </c>
      <c r="J44" s="988" t="s">
        <v>203</v>
      </c>
      <c r="K44" s="988" t="s">
        <v>203</v>
      </c>
      <c r="L44" s="988" t="s">
        <v>203</v>
      </c>
      <c r="M44" s="992" t="s">
        <v>203</v>
      </c>
    </row>
    <row r="45" spans="2:13" ht="27.75" customHeight="1">
      <c r="B45" s="893"/>
      <c r="C45" s="907"/>
      <c r="D45" s="917"/>
      <c r="E45" s="974" t="s">
        <v>77</v>
      </c>
      <c r="F45" s="974"/>
      <c r="G45" s="974"/>
      <c r="H45" s="980"/>
      <c r="I45" s="984">
        <v>5436</v>
      </c>
      <c r="J45" s="988">
        <v>5169</v>
      </c>
      <c r="K45" s="988">
        <v>4964</v>
      </c>
      <c r="L45" s="988">
        <v>4800</v>
      </c>
      <c r="M45" s="992">
        <v>4928</v>
      </c>
    </row>
    <row r="46" spans="2:13" ht="27.75" customHeight="1">
      <c r="B46" s="893"/>
      <c r="C46" s="907"/>
      <c r="D46" s="918"/>
      <c r="E46" s="974" t="s">
        <v>76</v>
      </c>
      <c r="F46" s="974"/>
      <c r="G46" s="974"/>
      <c r="H46" s="980"/>
      <c r="I46" s="984">
        <v>568</v>
      </c>
      <c r="J46" s="988" t="s">
        <v>203</v>
      </c>
      <c r="K46" s="988" t="s">
        <v>203</v>
      </c>
      <c r="L46" s="988" t="s">
        <v>203</v>
      </c>
      <c r="M46" s="992" t="s">
        <v>203</v>
      </c>
    </row>
    <row r="47" spans="2:13" ht="27.75" customHeight="1">
      <c r="B47" s="893"/>
      <c r="C47" s="907"/>
      <c r="D47" s="971"/>
      <c r="E47" s="975" t="s">
        <v>79</v>
      </c>
      <c r="F47" s="978"/>
      <c r="G47" s="978"/>
      <c r="H47" s="981"/>
      <c r="I47" s="984" t="s">
        <v>203</v>
      </c>
      <c r="J47" s="988" t="s">
        <v>203</v>
      </c>
      <c r="K47" s="988" t="s">
        <v>203</v>
      </c>
      <c r="L47" s="988" t="s">
        <v>203</v>
      </c>
      <c r="M47" s="992" t="s">
        <v>203</v>
      </c>
    </row>
    <row r="48" spans="2:13" ht="27.75" customHeight="1">
      <c r="B48" s="893"/>
      <c r="C48" s="907"/>
      <c r="D48" s="917"/>
      <c r="E48" s="974" t="s">
        <v>85</v>
      </c>
      <c r="F48" s="974"/>
      <c r="G48" s="974"/>
      <c r="H48" s="980"/>
      <c r="I48" s="984" t="s">
        <v>203</v>
      </c>
      <c r="J48" s="988" t="s">
        <v>203</v>
      </c>
      <c r="K48" s="988" t="s">
        <v>203</v>
      </c>
      <c r="L48" s="988" t="s">
        <v>203</v>
      </c>
      <c r="M48" s="992" t="s">
        <v>203</v>
      </c>
    </row>
    <row r="49" spans="2:13" ht="27.75" customHeight="1">
      <c r="B49" s="894"/>
      <c r="C49" s="908"/>
      <c r="D49" s="917"/>
      <c r="E49" s="974" t="s">
        <v>89</v>
      </c>
      <c r="F49" s="974"/>
      <c r="G49" s="974"/>
      <c r="H49" s="980"/>
      <c r="I49" s="984" t="s">
        <v>203</v>
      </c>
      <c r="J49" s="988" t="s">
        <v>203</v>
      </c>
      <c r="K49" s="988" t="s">
        <v>203</v>
      </c>
      <c r="L49" s="988" t="s">
        <v>203</v>
      </c>
      <c r="M49" s="992" t="s">
        <v>203</v>
      </c>
    </row>
    <row r="50" spans="2:13" ht="27.75" customHeight="1">
      <c r="B50" s="968" t="s">
        <v>91</v>
      </c>
      <c r="C50" s="970"/>
      <c r="D50" s="972"/>
      <c r="E50" s="974" t="s">
        <v>92</v>
      </c>
      <c r="F50" s="974"/>
      <c r="G50" s="974"/>
      <c r="H50" s="980"/>
      <c r="I50" s="984">
        <v>17418</v>
      </c>
      <c r="J50" s="988">
        <v>16998</v>
      </c>
      <c r="K50" s="988">
        <v>18703</v>
      </c>
      <c r="L50" s="988">
        <v>20205</v>
      </c>
      <c r="M50" s="992">
        <v>16890</v>
      </c>
    </row>
    <row r="51" spans="2:13" ht="27.75" customHeight="1">
      <c r="B51" s="893"/>
      <c r="C51" s="907"/>
      <c r="D51" s="917"/>
      <c r="E51" s="974" t="s">
        <v>94</v>
      </c>
      <c r="F51" s="974"/>
      <c r="G51" s="974"/>
      <c r="H51" s="980"/>
      <c r="I51" s="984">
        <v>1329</v>
      </c>
      <c r="J51" s="988">
        <v>1212</v>
      </c>
      <c r="K51" s="988">
        <v>918</v>
      </c>
      <c r="L51" s="988">
        <v>834</v>
      </c>
      <c r="M51" s="992">
        <v>678</v>
      </c>
    </row>
    <row r="52" spans="2:13" ht="27.75" customHeight="1">
      <c r="B52" s="894"/>
      <c r="C52" s="908"/>
      <c r="D52" s="917"/>
      <c r="E52" s="974" t="s">
        <v>44</v>
      </c>
      <c r="F52" s="974"/>
      <c r="G52" s="974"/>
      <c r="H52" s="980"/>
      <c r="I52" s="984">
        <v>30661</v>
      </c>
      <c r="J52" s="988">
        <v>30973</v>
      </c>
      <c r="K52" s="988">
        <v>30761</v>
      </c>
      <c r="L52" s="988">
        <v>29604</v>
      </c>
      <c r="M52" s="992">
        <v>28018</v>
      </c>
    </row>
    <row r="53" spans="2:13" ht="27.75" customHeight="1">
      <c r="B53" s="896" t="s">
        <v>49</v>
      </c>
      <c r="C53" s="910"/>
      <c r="D53" s="919"/>
      <c r="E53" s="976" t="s">
        <v>98</v>
      </c>
      <c r="F53" s="976"/>
      <c r="G53" s="976"/>
      <c r="H53" s="982"/>
      <c r="I53" s="985">
        <v>-1883</v>
      </c>
      <c r="J53" s="989">
        <v>-1802</v>
      </c>
      <c r="K53" s="989">
        <v>-2580</v>
      </c>
      <c r="L53" s="989">
        <v>-3893</v>
      </c>
      <c r="M53" s="993">
        <v>5</v>
      </c>
    </row>
    <row r="54" spans="2:13" ht="27.75" customHeight="1">
      <c r="B54" s="969"/>
      <c r="C54" s="868"/>
      <c r="D54" s="868"/>
      <c r="E54" s="977"/>
      <c r="F54" s="977"/>
      <c r="G54" s="977"/>
      <c r="H54" s="977"/>
      <c r="I54" s="986"/>
      <c r="J54" s="986"/>
      <c r="K54" s="986"/>
      <c r="L54" s="986"/>
      <c r="M54" s="986"/>
    </row>
    <row r="55" spans="2:13"/>
  </sheetData>
  <sheetProtection algorithmName="SHA-512" hashValue="oveSr0GOuk4p5yZUO9sgWmoYGbNdmRCGOnSznFYACIOOleNptOeiqXtr4+PngMknrO6xJJNvrCSkKXK5gyvUWg==" saltValue="Kj5A4xN7YIzdVDqv5vQUo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0" zoomScale="70" zoomScaleNormal="70" zoomScaleSheetLayoutView="100" workbookViewId="0">
      <selection activeCell="CR71" sqref="CR7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0" t="s">
        <v>96</v>
      </c>
    </row>
    <row r="54" spans="2:8" ht="29.25" customHeight="1">
      <c r="B54" s="994" t="s">
        <v>5</v>
      </c>
      <c r="C54" s="1000"/>
      <c r="D54" s="1000"/>
      <c r="E54" s="1007" t="s">
        <v>17</v>
      </c>
      <c r="F54" s="1013" t="s">
        <v>536</v>
      </c>
      <c r="G54" s="1013" t="s">
        <v>537</v>
      </c>
      <c r="H54" s="1021" t="s">
        <v>254</v>
      </c>
    </row>
    <row r="55" spans="2:8" ht="52.5" customHeight="1">
      <c r="B55" s="995"/>
      <c r="C55" s="1001" t="s">
        <v>102</v>
      </c>
      <c r="D55" s="1001"/>
      <c r="E55" s="1008"/>
      <c r="F55" s="1014">
        <v>9258</v>
      </c>
      <c r="G55" s="1014">
        <v>10165</v>
      </c>
      <c r="H55" s="1022">
        <v>6893</v>
      </c>
    </row>
    <row r="56" spans="2:8" ht="52.5" customHeight="1">
      <c r="B56" s="996"/>
      <c r="C56" s="1002" t="s">
        <v>105</v>
      </c>
      <c r="D56" s="1002"/>
      <c r="E56" s="1009"/>
      <c r="F56" s="1015">
        <v>4227</v>
      </c>
      <c r="G56" s="1015">
        <v>4243</v>
      </c>
      <c r="H56" s="1023">
        <v>4226</v>
      </c>
    </row>
    <row r="57" spans="2:8" ht="53.25" customHeight="1">
      <c r="B57" s="996"/>
      <c r="C57" s="1003" t="s">
        <v>69</v>
      </c>
      <c r="D57" s="1003"/>
      <c r="E57" s="1010"/>
      <c r="F57" s="1016">
        <v>6417</v>
      </c>
      <c r="G57" s="1016">
        <v>6901</v>
      </c>
      <c r="H57" s="1024">
        <v>6813</v>
      </c>
    </row>
    <row r="58" spans="2:8" ht="45.75" customHeight="1">
      <c r="B58" s="997"/>
      <c r="C58" s="1004" t="s">
        <v>547</v>
      </c>
      <c r="D58" s="1006"/>
      <c r="E58" s="1011"/>
      <c r="F58" s="1017">
        <v>2285</v>
      </c>
      <c r="G58" s="1017">
        <v>2282</v>
      </c>
      <c r="H58" s="1025">
        <v>2287</v>
      </c>
    </row>
    <row r="59" spans="2:8" ht="45.75" customHeight="1">
      <c r="B59" s="997"/>
      <c r="C59" s="1004" t="s">
        <v>548</v>
      </c>
      <c r="D59" s="1006"/>
      <c r="E59" s="1011"/>
      <c r="F59" s="1017">
        <v>1346</v>
      </c>
      <c r="G59" s="1017">
        <v>1328</v>
      </c>
      <c r="H59" s="1025">
        <v>1334</v>
      </c>
    </row>
    <row r="60" spans="2:8" ht="45.75" customHeight="1">
      <c r="B60" s="997"/>
      <c r="C60" s="1004" t="s">
        <v>549</v>
      </c>
      <c r="D60" s="1006"/>
      <c r="E60" s="1011"/>
      <c r="F60" s="1017">
        <v>95</v>
      </c>
      <c r="G60" s="1017">
        <v>318</v>
      </c>
      <c r="H60" s="1025">
        <v>516</v>
      </c>
    </row>
    <row r="61" spans="2:8" ht="45.75" customHeight="1">
      <c r="B61" s="997"/>
      <c r="C61" s="1004" t="s">
        <v>181</v>
      </c>
      <c r="D61" s="1006"/>
      <c r="E61" s="1011"/>
      <c r="F61" s="1017">
        <v>479</v>
      </c>
      <c r="G61" s="1017">
        <v>464</v>
      </c>
      <c r="H61" s="1025">
        <v>453</v>
      </c>
    </row>
    <row r="62" spans="2:8" ht="45.75" customHeight="1">
      <c r="B62" s="998"/>
      <c r="C62" s="1004" t="s">
        <v>391</v>
      </c>
      <c r="D62" s="1006"/>
      <c r="E62" s="1011"/>
      <c r="F62" s="1018">
        <v>451</v>
      </c>
      <c r="G62" s="1018">
        <v>451</v>
      </c>
      <c r="H62" s="1026">
        <v>451</v>
      </c>
    </row>
    <row r="63" spans="2:8" ht="52.5" customHeight="1">
      <c r="B63" s="999"/>
      <c r="C63" s="1005" t="s">
        <v>108</v>
      </c>
      <c r="D63" s="1005"/>
      <c r="E63" s="1012"/>
      <c r="F63" s="1019">
        <v>19902</v>
      </c>
      <c r="G63" s="1019">
        <v>21309</v>
      </c>
      <c r="H63" s="1027">
        <v>17932</v>
      </c>
    </row>
    <row r="64" spans="2:8"/>
  </sheetData>
  <sheetProtection algorithmName="SHA-512" hashValue="emQjTDKFqyMu3xlct4tIEkajw6LXFjhP5W1jVNOFa3P9L1skF6NUtMFaOG+QMpMOS7yjzBz96fbsOg4SK6XqxA==" saltValue="53Zd3w51gLGy8tMr9oQmcQ==" spinCount="100000" sheet="1" objects="1" scenarios="1"/>
  <mergeCells count="8">
    <mergeCell ref="C55:E55"/>
    <mergeCell ref="C56:E56"/>
    <mergeCell ref="C57:E57"/>
    <mergeCell ref="C58:E58"/>
    <mergeCell ref="C59:E59"/>
    <mergeCell ref="C60:E60"/>
    <mergeCell ref="C61:E61"/>
    <mergeCell ref="C63:E63"/>
  </mergeCells>
  <phoneticPr fontId="6"/>
  <printOptions horizontalCentered="1"/>
  <pageMargins left="0" right="0" top="0.39370078740157483" bottom="0.39370078740157483" header="0.19685039370078741" footer="0.19685039370078741"/>
  <pageSetup paperSize="9" scale="42" fitToWidth="1" fitToHeight="1" orientation="landscape" usePrinterDefaults="1"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28" customWidth="1"/>
    <col min="2" max="8" width="13.375" style="1028" customWidth="1"/>
    <col min="9" max="16384" width="11.125" style="1028"/>
  </cols>
  <sheetData>
    <row r="1" spans="1:8">
      <c r="A1" s="752"/>
      <c r="B1" s="764"/>
      <c r="C1" s="768"/>
      <c r="D1" s="781"/>
      <c r="E1" s="793"/>
      <c r="F1" s="793"/>
      <c r="G1" s="793"/>
      <c r="H1" s="827"/>
    </row>
    <row r="2" spans="1:8">
      <c r="A2" s="753"/>
      <c r="B2" s="765"/>
      <c r="C2" s="1035"/>
      <c r="D2" s="782" t="s">
        <v>81</v>
      </c>
      <c r="E2" s="794"/>
      <c r="F2" s="1043" t="s">
        <v>533</v>
      </c>
      <c r="G2" s="818"/>
      <c r="H2" s="828"/>
    </row>
    <row r="3" spans="1:8">
      <c r="A3" s="782" t="s">
        <v>530</v>
      </c>
      <c r="B3" s="767"/>
      <c r="C3" s="1036"/>
      <c r="D3" s="1039">
        <v>74229</v>
      </c>
      <c r="E3" s="1041"/>
      <c r="F3" s="1044">
        <v>70166</v>
      </c>
      <c r="G3" s="1046"/>
      <c r="H3" s="1049"/>
    </row>
    <row r="4" spans="1:8">
      <c r="A4" s="754"/>
      <c r="B4" s="766"/>
      <c r="C4" s="1037"/>
      <c r="D4" s="1040">
        <v>45123</v>
      </c>
      <c r="E4" s="1042"/>
      <c r="F4" s="1045">
        <v>36115</v>
      </c>
      <c r="G4" s="1047"/>
      <c r="H4" s="1050"/>
    </row>
    <row r="5" spans="1:8">
      <c r="A5" s="782" t="s">
        <v>487</v>
      </c>
      <c r="B5" s="767"/>
      <c r="C5" s="1036"/>
      <c r="D5" s="1039">
        <v>45708</v>
      </c>
      <c r="E5" s="1041"/>
      <c r="F5" s="1044">
        <v>70329</v>
      </c>
      <c r="G5" s="1046"/>
      <c r="H5" s="1049"/>
    </row>
    <row r="6" spans="1:8">
      <c r="A6" s="754"/>
      <c r="B6" s="766"/>
      <c r="C6" s="1037"/>
      <c r="D6" s="1040">
        <v>18662</v>
      </c>
      <c r="E6" s="1042"/>
      <c r="F6" s="1045">
        <v>39403</v>
      </c>
      <c r="G6" s="1047"/>
      <c r="H6" s="1050"/>
    </row>
    <row r="7" spans="1:8">
      <c r="A7" s="782" t="s">
        <v>531</v>
      </c>
      <c r="B7" s="767"/>
      <c r="C7" s="1036"/>
      <c r="D7" s="1039">
        <v>49687</v>
      </c>
      <c r="E7" s="1041"/>
      <c r="F7" s="1044">
        <v>54225</v>
      </c>
      <c r="G7" s="1046"/>
      <c r="H7" s="1049"/>
    </row>
    <row r="8" spans="1:8">
      <c r="A8" s="754"/>
      <c r="B8" s="766"/>
      <c r="C8" s="1037"/>
      <c r="D8" s="1040">
        <v>35419</v>
      </c>
      <c r="E8" s="1042"/>
      <c r="F8" s="1045">
        <v>27337</v>
      </c>
      <c r="G8" s="1047"/>
      <c r="H8" s="1050"/>
    </row>
    <row r="9" spans="1:8">
      <c r="A9" s="782" t="s">
        <v>134</v>
      </c>
      <c r="B9" s="767"/>
      <c r="C9" s="1036"/>
      <c r="D9" s="1039">
        <v>55544</v>
      </c>
      <c r="E9" s="1041"/>
      <c r="F9" s="1044">
        <v>54016</v>
      </c>
      <c r="G9" s="1046"/>
      <c r="H9" s="1049"/>
    </row>
    <row r="10" spans="1:8">
      <c r="A10" s="754"/>
      <c r="B10" s="766"/>
      <c r="C10" s="1037"/>
      <c r="D10" s="1040">
        <v>30798</v>
      </c>
      <c r="E10" s="1042"/>
      <c r="F10" s="1045">
        <v>28078</v>
      </c>
      <c r="G10" s="1047"/>
      <c r="H10" s="1050"/>
    </row>
    <row r="11" spans="1:8">
      <c r="A11" s="782" t="s">
        <v>532</v>
      </c>
      <c r="B11" s="767"/>
      <c r="C11" s="1036"/>
      <c r="D11" s="1039">
        <v>43721</v>
      </c>
      <c r="E11" s="1041"/>
      <c r="F11" s="1044">
        <v>52786</v>
      </c>
      <c r="G11" s="1046"/>
      <c r="H11" s="1049"/>
    </row>
    <row r="12" spans="1:8">
      <c r="A12" s="754"/>
      <c r="B12" s="766"/>
      <c r="C12" s="1038"/>
      <c r="D12" s="1040">
        <v>29797</v>
      </c>
      <c r="E12" s="1042"/>
      <c r="F12" s="1045">
        <v>28742</v>
      </c>
      <c r="G12" s="1047"/>
      <c r="H12" s="1050"/>
    </row>
    <row r="13" spans="1:8">
      <c r="A13" s="782"/>
      <c r="B13" s="767"/>
      <c r="C13" s="1036"/>
      <c r="D13" s="1039">
        <v>53778</v>
      </c>
      <c r="E13" s="1041"/>
      <c r="F13" s="1044">
        <v>60304</v>
      </c>
      <c r="G13" s="1048"/>
      <c r="H13" s="1049"/>
    </row>
    <row r="14" spans="1:8">
      <c r="A14" s="754"/>
      <c r="B14" s="766"/>
      <c r="C14" s="1037"/>
      <c r="D14" s="1040">
        <v>31960</v>
      </c>
      <c r="E14" s="1042"/>
      <c r="F14" s="1045">
        <v>31935</v>
      </c>
      <c r="G14" s="1047"/>
      <c r="H14" s="1050"/>
    </row>
    <row r="17" spans="1:11">
      <c r="A17" s="1028" t="s">
        <v>24</v>
      </c>
    </row>
    <row r="18" spans="1:11">
      <c r="A18" s="1029"/>
      <c r="B18" s="1029" t="str">
        <f>実質収支比率等に係る経年分析!F$46</f>
        <v>R01</v>
      </c>
      <c r="C18" s="1029" t="str">
        <f>実質収支比率等に係る経年分析!G$46</f>
        <v>R02</v>
      </c>
      <c r="D18" s="1029" t="str">
        <f>実質収支比率等に係る経年分析!H$46</f>
        <v>R03</v>
      </c>
      <c r="E18" s="1029" t="str">
        <f>実質収支比率等に係る経年分析!I$46</f>
        <v>R04</v>
      </c>
      <c r="F18" s="1029" t="str">
        <f>実質収支比率等に係る経年分析!J$46</f>
        <v>R05</v>
      </c>
    </row>
    <row r="19" spans="1:11">
      <c r="A19" s="1029" t="s">
        <v>87</v>
      </c>
      <c r="B19" s="1029">
        <f>ROUND(VALUE(SUBSTITUTE(実質収支比率等に係る経年分析!F$48,"▲","-")),2)</f>
        <v>0.59</v>
      </c>
      <c r="C19" s="1029">
        <f>ROUND(VALUE(SUBSTITUTE(実質収支比率等に係る経年分析!G$48,"▲","-")),2)</f>
        <v>0.61</v>
      </c>
      <c r="D19" s="1029">
        <f>ROUND(VALUE(SUBSTITUTE(実質収支比率等に係る経年分析!H$48,"▲","-")),2)</f>
        <v>6.05</v>
      </c>
      <c r="E19" s="1029">
        <f>ROUND(VALUE(SUBSTITUTE(実質収支比率等に係る経年分析!I$48,"▲","-")),2)</f>
        <v>2.14</v>
      </c>
      <c r="F19" s="1029">
        <f>ROUND(VALUE(SUBSTITUTE(実質収支比率等に係る経年分析!J$48,"▲","-")),2)</f>
        <v>0.77</v>
      </c>
    </row>
    <row r="20" spans="1:11">
      <c r="A20" s="1029" t="s">
        <v>38</v>
      </c>
      <c r="B20" s="1029">
        <f>ROUND(VALUE(SUBSTITUTE(実質収支比率等に係る経年分析!F$47,"▲","-")),2)</f>
        <v>44.96</v>
      </c>
      <c r="C20" s="1029">
        <f>ROUND(VALUE(SUBSTITUTE(実質収支比率等に係る経年分析!G$47,"▲","-")),2)</f>
        <v>40.65</v>
      </c>
      <c r="D20" s="1029">
        <f>ROUND(VALUE(SUBSTITUTE(実質収支比率等に係る経年分析!H$47,"▲","-")),2)</f>
        <v>43.17</v>
      </c>
      <c r="E20" s="1029">
        <f>ROUND(VALUE(SUBSTITUTE(実質収支比率等に係る経年分析!I$47,"▲","-")),2)</f>
        <v>48.65</v>
      </c>
      <c r="F20" s="1029">
        <f>ROUND(VALUE(SUBSTITUTE(実質収支比率等に係る経年分析!J$47,"▲","-")),2)</f>
        <v>32.549999999999997</v>
      </c>
    </row>
    <row r="21" spans="1:11">
      <c r="A21" s="1029" t="s">
        <v>111</v>
      </c>
      <c r="B21" s="1029">
        <f>IF(ISNUMBER(VALUE(SUBSTITUTE(実質収支比率等に係る経年分析!F$49,"▲","-"))),ROUND(VALUE(SUBSTITUTE(実質収支比率等に係る経年分析!F$49,"▲","-")),2),NA())</f>
        <v>-2.5099999999999998</v>
      </c>
      <c r="C21" s="1029">
        <f>IF(ISNUMBER(VALUE(SUBSTITUTE(実質収支比率等に係る経年分析!G$49,"▲","-"))),ROUND(VALUE(SUBSTITUTE(実質収支比率等に係る経年分析!G$49,"▲","-")),2),NA())</f>
        <v>-2.73</v>
      </c>
      <c r="D21" s="1029">
        <f>IF(ISNUMBER(VALUE(SUBSTITUTE(実質収支比率等に係る経年分析!H$49,"▲","-"))),ROUND(VALUE(SUBSTITUTE(実質収支比率等に係る経年分析!H$49,"▲","-")),2),NA())</f>
        <v>9.6300000000000008</v>
      </c>
      <c r="E21" s="1029">
        <f>IF(ISNUMBER(VALUE(SUBSTITUTE(実質収支比率等に係る経年分析!I$49,"▲","-"))),ROUND(VALUE(SUBSTITUTE(実質収支比率等に係る経年分析!I$49,"▲","-")),2),NA())</f>
        <v>0.27</v>
      </c>
      <c r="F21" s="1029">
        <f>IF(ISNUMBER(VALUE(SUBSTITUTE(実質収支比率等に係る経年分析!J$49,"▲","-"))),ROUND(VALUE(SUBSTITUTE(実質収支比率等に係る経年分析!J$49,"▲","-")),2),NA())</f>
        <v>-16.79</v>
      </c>
    </row>
    <row r="24" spans="1:11">
      <c r="A24" s="1028" t="s">
        <v>99</v>
      </c>
    </row>
    <row r="25" spans="1:11">
      <c r="A25" s="1030"/>
      <c r="B25" s="1030" t="str">
        <f>'連結実質赤字比率に係る赤字・黒字の構成分析'!F$33</f>
        <v>R01</v>
      </c>
      <c r="C25" s="1030"/>
      <c r="D25" s="1030" t="str">
        <f>'連結実質赤字比率に係る赤字・黒字の構成分析'!G$33</f>
        <v>R02</v>
      </c>
      <c r="E25" s="1030"/>
      <c r="F25" s="1030" t="str">
        <f>'連結実質赤字比率に係る赤字・黒字の構成分析'!H$33</f>
        <v>R03</v>
      </c>
      <c r="G25" s="1030"/>
      <c r="H25" s="1030" t="str">
        <f>'連結実質赤字比率に係る赤字・黒字の構成分析'!I$33</f>
        <v>R04</v>
      </c>
      <c r="I25" s="1030"/>
      <c r="J25" s="1030" t="str">
        <f>'連結実質赤字比率に係る赤字・黒字の構成分析'!J$33</f>
        <v>R05</v>
      </c>
      <c r="K25" s="1030"/>
    </row>
    <row r="26" spans="1:11">
      <c r="A26" s="1030"/>
      <c r="B26" s="1030" t="s">
        <v>113</v>
      </c>
      <c r="C26" s="1030" t="s">
        <v>67</v>
      </c>
      <c r="D26" s="1030" t="s">
        <v>113</v>
      </c>
      <c r="E26" s="1030" t="s">
        <v>67</v>
      </c>
      <c r="F26" s="1030" t="s">
        <v>113</v>
      </c>
      <c r="G26" s="1030" t="s">
        <v>67</v>
      </c>
      <c r="H26" s="1030" t="s">
        <v>113</v>
      </c>
      <c r="I26" s="1030" t="s">
        <v>67</v>
      </c>
      <c r="J26" s="1030" t="s">
        <v>113</v>
      </c>
      <c r="K26" s="1030" t="s">
        <v>67</v>
      </c>
    </row>
    <row r="27" spans="1:11">
      <c r="A27" s="1030" t="str">
        <f>IF('連結実質赤字比率に係る赤字・黒字の構成分析'!C$43="",NA(),'連結実質赤字比率に係る赤字・黒字の構成分析'!C$43)</f>
        <v>その他会計（黒字）</v>
      </c>
      <c r="B27" s="1030" t="e">
        <f>IF(ROUND(VALUE(SUBSTITUTE('連結実質赤字比率に係る赤字・黒字の構成分析'!F$43,"▲","-")),2)&lt;0,ABS(ROUND(VALUE(SUBSTITUTE('連結実質赤字比率に係る赤字・黒字の構成分析'!F$43,"▲","-")),2)),NA())</f>
        <v>#N/A</v>
      </c>
      <c r="C27" s="1030">
        <f>IF(ROUND(VALUE(SUBSTITUTE('連結実質赤字比率に係る赤字・黒字の構成分析'!F$43,"▲","-")),2)&gt;=0,ABS(ROUND(VALUE(SUBSTITUTE('連結実質赤字比率に係る赤字・黒字の構成分析'!F$43,"▲","-")),2)),NA())</f>
        <v>0.17</v>
      </c>
      <c r="D27" s="1030" t="e">
        <f>IF(ROUND(VALUE(SUBSTITUTE('連結実質赤字比率に係る赤字・黒字の構成分析'!G$43,"▲","-")),2)&lt;0,ABS(ROUND(VALUE(SUBSTITUTE('連結実質赤字比率に係る赤字・黒字の構成分析'!G$43,"▲","-")),2)),NA())</f>
        <v>#N/A</v>
      </c>
      <c r="E27" s="1030">
        <f>IF(ROUND(VALUE(SUBSTITUTE('連結実質赤字比率に係る赤字・黒字の構成分析'!G$43,"▲","-")),2)&gt;=0,ABS(ROUND(VALUE(SUBSTITUTE('連結実質赤字比率に係る赤字・黒字の構成分析'!G$43,"▲","-")),2)),NA())</f>
        <v>0.1</v>
      </c>
      <c r="F27" s="1030" t="e">
        <f>IF(ROUND(VALUE(SUBSTITUTE('連結実質赤字比率に係る赤字・黒字の構成分析'!H$43,"▲","-")),2)&lt;0,ABS(ROUND(VALUE(SUBSTITUTE('連結実質赤字比率に係る赤字・黒字の構成分析'!H$43,"▲","-")),2)),NA())</f>
        <v>#N/A</v>
      </c>
      <c r="G27" s="1030">
        <f>IF(ROUND(VALUE(SUBSTITUTE('連結実質赤字比率に係る赤字・黒字の構成分析'!H$43,"▲","-")),2)&gt;=0,ABS(ROUND(VALUE(SUBSTITUTE('連結実質赤字比率に係る赤字・黒字の構成分析'!H$43,"▲","-")),2)),NA())</f>
        <v>8.e-002</v>
      </c>
      <c r="H27" s="1030" t="e">
        <f>IF(ROUND(VALUE(SUBSTITUTE('連結実質赤字比率に係る赤字・黒字の構成分析'!I$43,"▲","-")),2)&lt;0,ABS(ROUND(VALUE(SUBSTITUTE('連結実質赤字比率に係る赤字・黒字の構成分析'!I$43,"▲","-")),2)),NA())</f>
        <v>#N/A</v>
      </c>
      <c r="I27" s="1030">
        <f>IF(ROUND(VALUE(SUBSTITUTE('連結実質赤字比率に係る赤字・黒字の構成分析'!I$43,"▲","-")),2)&gt;=0,ABS(ROUND(VALUE(SUBSTITUTE('連結実質赤字比率に係る赤字・黒字の構成分析'!I$43,"▲","-")),2)),NA())</f>
        <v>4.e-002</v>
      </c>
      <c r="J27" s="1030" t="e">
        <f>IF(ROUND(VALUE(SUBSTITUTE('連結実質赤字比率に係る赤字・黒字の構成分析'!J$43,"▲","-")),2)&lt;0,ABS(ROUND(VALUE(SUBSTITUTE('連結実質赤字比率に係る赤字・黒字の構成分析'!J$43,"▲","-")),2)),NA())</f>
        <v>#N/A</v>
      </c>
      <c r="K27" s="1030">
        <f>IF(ROUND(VALUE(SUBSTITUTE('連結実質赤字比率に係る赤字・黒字の構成分析'!J$43,"▲","-")),2)&gt;=0,ABS(ROUND(VALUE(SUBSTITUTE('連結実質赤字比率に係る赤字・黒字の構成分析'!J$43,"▲","-")),2)),NA())</f>
        <v>1.e-002</v>
      </c>
    </row>
    <row r="28" spans="1:11">
      <c r="A28" s="1030" t="str">
        <f>IF('連結実質赤字比率に係る赤字・黒字の構成分析'!C$42="",NA(),'連結実質赤字比率に係る赤字・黒字の構成分析'!C$42)</f>
        <v>その他会計（赤字）</v>
      </c>
      <c r="B28" s="1030" t="e">
        <f>IF(ROUND(VALUE(SUBSTITUTE('連結実質赤字比率に係る赤字・黒字の構成分析'!F$42,"▲","-")),2)&lt;0,ABS(ROUND(VALUE(SUBSTITUTE('連結実質赤字比率に係る赤字・黒字の構成分析'!F$42,"▲","-")),2)),NA())</f>
        <v>#VALUE!</v>
      </c>
      <c r="C28" s="1030" t="e">
        <f>IF(ROUND(VALUE(SUBSTITUTE('連結実質赤字比率に係る赤字・黒字の構成分析'!F$42,"▲","-")),2)&gt;=0,ABS(ROUND(VALUE(SUBSTITUTE('連結実質赤字比率に係る赤字・黒字の構成分析'!F$42,"▲","-")),2)),NA())</f>
        <v>#VALUE!</v>
      </c>
      <c r="D28" s="1030" t="e">
        <f>IF(ROUND(VALUE(SUBSTITUTE('連結実質赤字比率に係る赤字・黒字の構成分析'!G$42,"▲","-")),2)&lt;0,ABS(ROUND(VALUE(SUBSTITUTE('連結実質赤字比率に係る赤字・黒字の構成分析'!G$42,"▲","-")),2)),NA())</f>
        <v>#VALUE!</v>
      </c>
      <c r="E28" s="1030" t="e">
        <f>IF(ROUND(VALUE(SUBSTITUTE('連結実質赤字比率に係る赤字・黒字の構成分析'!G$42,"▲","-")),2)&gt;=0,ABS(ROUND(VALUE(SUBSTITUTE('連結実質赤字比率に係る赤字・黒字の構成分析'!G$42,"▲","-")),2)),NA())</f>
        <v>#VALUE!</v>
      </c>
      <c r="F28" s="1030" t="e">
        <f>IF(ROUND(VALUE(SUBSTITUTE('連結実質赤字比率に係る赤字・黒字の構成分析'!H$42,"▲","-")),2)&lt;0,ABS(ROUND(VALUE(SUBSTITUTE('連結実質赤字比率に係る赤字・黒字の構成分析'!H$42,"▲","-")),2)),NA())</f>
        <v>#VALUE!</v>
      </c>
      <c r="G28" s="1030" t="e">
        <f>IF(ROUND(VALUE(SUBSTITUTE('連結実質赤字比率に係る赤字・黒字の構成分析'!H$42,"▲","-")),2)&gt;=0,ABS(ROUND(VALUE(SUBSTITUTE('連結実質赤字比率に係る赤字・黒字の構成分析'!H$42,"▲","-")),2)),NA())</f>
        <v>#VALUE!</v>
      </c>
      <c r="H28" s="1030" t="e">
        <f>IF(ROUND(VALUE(SUBSTITUTE('連結実質赤字比率に係る赤字・黒字の構成分析'!I$42,"▲","-")),2)&lt;0,ABS(ROUND(VALUE(SUBSTITUTE('連結実質赤字比率に係る赤字・黒字の構成分析'!I$42,"▲","-")),2)),NA())</f>
        <v>#VALUE!</v>
      </c>
      <c r="I28" s="1030" t="e">
        <f>IF(ROUND(VALUE(SUBSTITUTE('連結実質赤字比率に係る赤字・黒字の構成分析'!I$42,"▲","-")),2)&gt;=0,ABS(ROUND(VALUE(SUBSTITUTE('連結実質赤字比率に係る赤字・黒字の構成分析'!I$42,"▲","-")),2)),NA())</f>
        <v>#VALUE!</v>
      </c>
      <c r="J28" s="1030" t="e">
        <f>IF(ROUND(VALUE(SUBSTITUTE('連結実質赤字比率に係る赤字・黒字の構成分析'!J$42,"▲","-")),2)&lt;0,ABS(ROUND(VALUE(SUBSTITUTE('連結実質赤字比率に係る赤字・黒字の構成分析'!J$42,"▲","-")),2)),NA())</f>
        <v>#VALUE!</v>
      </c>
      <c r="K28" s="1030" t="e">
        <f>IF(ROUND(VALUE(SUBSTITUTE('連結実質赤字比率に係る赤字・黒字の構成分析'!J$42,"▲","-")),2)&gt;=0,ABS(ROUND(VALUE(SUBSTITUTE('連結実質赤字比率に係る赤字・黒字の構成分析'!J$42,"▲","-")),2)),NA())</f>
        <v>#VALUE!</v>
      </c>
    </row>
    <row r="29" spans="1:11">
      <c r="A29" s="1030" t="str">
        <f>IF('連結実質赤字比率に係る赤字・黒字の構成分析'!C$41="",NA(),'連結実質赤字比率に係る赤字・黒字の構成分析'!C$41)</f>
        <v>住宅新築資金等貸付事業会計</v>
      </c>
      <c r="B29" s="1030" t="e">
        <f>IF(ROUND(VALUE(SUBSTITUTE('連結実質赤字比率に係る赤字・黒字の構成分析'!F$41,"▲","-")),2)&lt;0,ABS(ROUND(VALUE(SUBSTITUTE('連結実質赤字比率に係る赤字・黒字の構成分析'!F$41,"▲","-")),2)),NA())</f>
        <v>#N/A</v>
      </c>
      <c r="C29" s="1030">
        <f>IF(ROUND(VALUE(SUBSTITUTE('連結実質赤字比率に係る赤字・黒字の構成分析'!F$41,"▲","-")),2)&gt;=0,ABS(ROUND(VALUE(SUBSTITUTE('連結実質赤字比率に係る赤字・黒字の構成分析'!F$41,"▲","-")),2)),NA())</f>
        <v>3.e-002</v>
      </c>
      <c r="D29" s="1030" t="e">
        <f>IF(ROUND(VALUE(SUBSTITUTE('連結実質赤字比率に係る赤字・黒字の構成分析'!G$41,"▲","-")),2)&lt;0,ABS(ROUND(VALUE(SUBSTITUTE('連結実質赤字比率に係る赤字・黒字の構成分析'!G$41,"▲","-")),2)),NA())</f>
        <v>#N/A</v>
      </c>
      <c r="E29" s="1030">
        <f>IF(ROUND(VALUE(SUBSTITUTE('連結実質赤字比率に係る赤字・黒字の構成分析'!G$41,"▲","-")),2)&gt;=0,ABS(ROUND(VALUE(SUBSTITUTE('連結実質赤字比率に係る赤字・黒字の構成分析'!G$41,"▲","-")),2)),NA())</f>
        <v>4.e-002</v>
      </c>
      <c r="F29" s="1030" t="e">
        <f>IF(ROUND(VALUE(SUBSTITUTE('連結実質赤字比率に係る赤字・黒字の構成分析'!H$41,"▲","-")),2)&lt;0,ABS(ROUND(VALUE(SUBSTITUTE('連結実質赤字比率に係る赤字・黒字の構成分析'!H$41,"▲","-")),2)),NA())</f>
        <v>#N/A</v>
      </c>
      <c r="G29" s="1030">
        <f>IF(ROUND(VALUE(SUBSTITUTE('連結実質赤字比率に係る赤字・黒字の構成分析'!H$41,"▲","-")),2)&gt;=0,ABS(ROUND(VALUE(SUBSTITUTE('連結実質赤字比率に係る赤字・黒字の構成分析'!H$41,"▲","-")),2)),NA())</f>
        <v>1.e-002</v>
      </c>
      <c r="H29" s="1030" t="e">
        <f>IF(ROUND(VALUE(SUBSTITUTE('連結実質赤字比率に係る赤字・黒字の構成分析'!I$41,"▲","-")),2)&lt;0,ABS(ROUND(VALUE(SUBSTITUTE('連結実質赤字比率に係る赤字・黒字の構成分析'!I$41,"▲","-")),2)),NA())</f>
        <v>#N/A</v>
      </c>
      <c r="I29" s="1030">
        <f>IF(ROUND(VALUE(SUBSTITUTE('連結実質赤字比率に係る赤字・黒字の構成分析'!I$41,"▲","-")),2)&gt;=0,ABS(ROUND(VALUE(SUBSTITUTE('連結実質赤字比率に係る赤字・黒字の構成分析'!I$41,"▲","-")),2)),NA())</f>
        <v>2.e-002</v>
      </c>
      <c r="J29" s="1030" t="e">
        <f>IF(ROUND(VALUE(SUBSTITUTE('連結実質赤字比率に係る赤字・黒字の構成分析'!J$41,"▲","-")),2)&lt;0,ABS(ROUND(VALUE(SUBSTITUTE('連結実質赤字比率に係る赤字・黒字の構成分析'!J$41,"▲","-")),2)),NA())</f>
        <v>#N/A</v>
      </c>
      <c r="K29" s="1030">
        <f>IF(ROUND(VALUE(SUBSTITUTE('連結実質赤字比率に係る赤字・黒字の構成分析'!J$41,"▲","-")),2)&gt;=0,ABS(ROUND(VALUE(SUBSTITUTE('連結実質赤字比率に係る赤字・黒字の構成分析'!J$41,"▲","-")),2)),NA())</f>
        <v>2.e-002</v>
      </c>
    </row>
    <row r="30" spans="1:11">
      <c r="A30" s="1030" t="str">
        <f>IF('連結実質赤字比率に係る赤字・黒字の構成分析'!C$40="",NA(),'連結実質赤字比率に係る赤字・黒字の構成分析'!C$40)</f>
        <v>阿南市羽ノ浦農業集落排水事業会計</v>
      </c>
      <c r="B30" s="1030" t="e">
        <f>IF(ROUND(VALUE(SUBSTITUTE('連結実質赤字比率に係る赤字・黒字の構成分析'!F$40,"▲","-")),2)&lt;0,ABS(ROUND(VALUE(SUBSTITUTE('連結実質赤字比率に係る赤字・黒字の構成分析'!F$40,"▲","-")),2)),NA())</f>
        <v>#N/A</v>
      </c>
      <c r="C30" s="1030">
        <f>IF(ROUND(VALUE(SUBSTITUTE('連結実質赤字比率に係る赤字・黒字の構成分析'!F$40,"▲","-")),2)&gt;=0,ABS(ROUND(VALUE(SUBSTITUTE('連結実質赤字比率に係る赤字・黒字の構成分析'!F$40,"▲","-")),2)),NA())</f>
        <v>0</v>
      </c>
      <c r="D30" s="1030" t="e">
        <f>IF(ROUND(VALUE(SUBSTITUTE('連結実質赤字比率に係る赤字・黒字の構成分析'!G$40,"▲","-")),2)&lt;0,ABS(ROUND(VALUE(SUBSTITUTE('連結実質赤字比率に係る赤字・黒字の構成分析'!G$40,"▲","-")),2)),NA())</f>
        <v>#N/A</v>
      </c>
      <c r="E30" s="1030">
        <f>IF(ROUND(VALUE(SUBSTITUTE('連結実質赤字比率に係る赤字・黒字の構成分析'!G$40,"▲","-")),2)&gt;=0,ABS(ROUND(VALUE(SUBSTITUTE('連結実質赤字比率に係る赤字・黒字の構成分析'!G$40,"▲","-")),2)),NA())</f>
        <v>0</v>
      </c>
      <c r="F30" s="1030" t="e">
        <f>IF(ROUND(VALUE(SUBSTITUTE('連結実質赤字比率に係る赤字・黒字の構成分析'!H$40,"▲","-")),2)&lt;0,ABS(ROUND(VALUE(SUBSTITUTE('連結実質赤字比率に係る赤字・黒字の構成分析'!H$40,"▲","-")),2)),NA())</f>
        <v>#N/A</v>
      </c>
      <c r="G30" s="1030">
        <f>IF(ROUND(VALUE(SUBSTITUTE('連結実質赤字比率に係る赤字・黒字の構成分析'!H$40,"▲","-")),2)&gt;=0,ABS(ROUND(VALUE(SUBSTITUTE('連結実質赤字比率に係る赤字・黒字の構成分析'!H$40,"▲","-")),2)),NA())</f>
        <v>0</v>
      </c>
      <c r="H30" s="1030" t="e">
        <f>IF(ROUND(VALUE(SUBSTITUTE('連結実質赤字比率に係る赤字・黒字の構成分析'!I$40,"▲","-")),2)&lt;0,ABS(ROUND(VALUE(SUBSTITUTE('連結実質赤字比率に係る赤字・黒字の構成分析'!I$40,"▲","-")),2)),NA())</f>
        <v>#N/A</v>
      </c>
      <c r="I30" s="1030">
        <f>IF(ROUND(VALUE(SUBSTITUTE('連結実質赤字比率に係る赤字・黒字の構成分析'!I$40,"▲","-")),2)&gt;=0,ABS(ROUND(VALUE(SUBSTITUTE('連結実質赤字比率に係る赤字・黒字の構成分析'!I$40,"▲","-")),2)),NA())</f>
        <v>0</v>
      </c>
      <c r="J30" s="1030" t="e">
        <f>IF(ROUND(VALUE(SUBSTITUTE('連結実質赤字比率に係る赤字・黒字の構成分析'!J$40,"▲","-")),2)&lt;0,ABS(ROUND(VALUE(SUBSTITUTE('連結実質赤字比率に係る赤字・黒字の構成分析'!J$40,"▲","-")),2)),NA())</f>
        <v>#N/A</v>
      </c>
      <c r="K30" s="1030">
        <f>IF(ROUND(VALUE(SUBSTITUTE('連結実質赤字比率に係る赤字・黒字の構成分析'!J$40,"▲","-")),2)&gt;=0,ABS(ROUND(VALUE(SUBSTITUTE('連結実質赤字比率に係る赤字・黒字の構成分析'!J$40,"▲","-")),2)),NA())</f>
        <v>9.e-002</v>
      </c>
    </row>
    <row r="31" spans="1:11">
      <c r="A31" s="1030" t="str">
        <f>IF('連結実質赤字比率に係る赤字・黒字の構成分析'!C$39="",NA(),'連結実質赤字比率に係る赤字・黒字の構成分析'!C$39)</f>
        <v>阿南市公共下水道事業会計</v>
      </c>
      <c r="B31" s="1030" t="e">
        <f>IF(ROUND(VALUE(SUBSTITUTE('連結実質赤字比率に係る赤字・黒字の構成分析'!F$39,"▲","-")),2)&lt;0,ABS(ROUND(VALUE(SUBSTITUTE('連結実質赤字比率に係る赤字・黒字の構成分析'!F$39,"▲","-")),2)),NA())</f>
        <v>#VALUE!</v>
      </c>
      <c r="C31" s="1030" t="e">
        <f>IF(ROUND(VALUE(SUBSTITUTE('連結実質赤字比率に係る赤字・黒字の構成分析'!F$39,"▲","-")),2)&gt;=0,ABS(ROUND(VALUE(SUBSTITUTE('連結実質赤字比率に係る赤字・黒字の構成分析'!F$39,"▲","-")),2)),NA())</f>
        <v>#VALUE!</v>
      </c>
      <c r="D31" s="1030" t="e">
        <f>IF(ROUND(VALUE(SUBSTITUTE('連結実質赤字比率に係る赤字・黒字の構成分析'!G$39,"▲","-")),2)&lt;0,ABS(ROUND(VALUE(SUBSTITUTE('連結実質赤字比率に係る赤字・黒字の構成分析'!G$39,"▲","-")),2)),NA())</f>
        <v>#N/A</v>
      </c>
      <c r="E31" s="1030">
        <f>IF(ROUND(VALUE(SUBSTITUTE('連結実質赤字比率に係る赤字・黒字の構成分析'!G$39,"▲","-")),2)&gt;=0,ABS(ROUND(VALUE(SUBSTITUTE('連結実質赤字比率に係る赤字・黒字の構成分析'!G$39,"▲","-")),2)),NA())</f>
        <v>5.e-002</v>
      </c>
      <c r="F31" s="1030" t="e">
        <f>IF(ROUND(VALUE(SUBSTITUTE('連結実質赤字比率に係る赤字・黒字の構成分析'!H$39,"▲","-")),2)&lt;0,ABS(ROUND(VALUE(SUBSTITUTE('連結実質赤字比率に係る赤字・黒字の構成分析'!H$39,"▲","-")),2)),NA())</f>
        <v>#N/A</v>
      </c>
      <c r="G31" s="1030">
        <f>IF(ROUND(VALUE(SUBSTITUTE('連結実質赤字比率に係る赤字・黒字の構成分析'!H$39,"▲","-")),2)&gt;=0,ABS(ROUND(VALUE(SUBSTITUTE('連結実質赤字比率に係る赤字・黒字の構成分析'!H$39,"▲","-")),2)),NA())</f>
        <v>0.13</v>
      </c>
      <c r="H31" s="1030" t="e">
        <f>IF(ROUND(VALUE(SUBSTITUTE('連結実質赤字比率に係る赤字・黒字の構成分析'!I$39,"▲","-")),2)&lt;0,ABS(ROUND(VALUE(SUBSTITUTE('連結実質赤字比率に係る赤字・黒字の構成分析'!I$39,"▲","-")),2)),NA())</f>
        <v>#N/A</v>
      </c>
      <c r="I31" s="1030">
        <f>IF(ROUND(VALUE(SUBSTITUTE('連結実質赤字比率に係る赤字・黒字の構成分析'!I$39,"▲","-")),2)&gt;=0,ABS(ROUND(VALUE(SUBSTITUTE('連結実質赤字比率に係る赤字・黒字の構成分析'!I$39,"▲","-")),2)),NA())</f>
        <v>0.13</v>
      </c>
      <c r="J31" s="1030" t="e">
        <f>IF(ROUND(VALUE(SUBSTITUTE('連結実質赤字比率に係る赤字・黒字の構成分析'!J$39,"▲","-")),2)&lt;0,ABS(ROUND(VALUE(SUBSTITUTE('連結実質赤字比率に係る赤字・黒字の構成分析'!J$39,"▲","-")),2)),NA())</f>
        <v>#N/A</v>
      </c>
      <c r="K31" s="1030">
        <f>IF(ROUND(VALUE(SUBSTITUTE('連結実質赤字比率に係る赤字・黒字の構成分析'!J$39,"▲","-")),2)&gt;=0,ABS(ROUND(VALUE(SUBSTITUTE('連結実質赤字比率に係る赤字・黒字の構成分析'!J$39,"▲","-")),2)),NA())</f>
        <v>0.13</v>
      </c>
    </row>
    <row r="32" spans="1:11">
      <c r="A32" s="1030" t="str">
        <f>IF('連結実質赤字比率に係る赤字・黒字の構成分析'!C$38="",NA(),'連結実質赤字比率に係る赤字・黒字の構成分析'!C$38)</f>
        <v>後期高齢者医療会計</v>
      </c>
      <c r="B32" s="1030" t="e">
        <f>IF(ROUND(VALUE(SUBSTITUTE('連結実質赤字比率に係る赤字・黒字の構成分析'!F$38,"▲","-")),2)&lt;0,ABS(ROUND(VALUE(SUBSTITUTE('連結実質赤字比率に係る赤字・黒字の構成分析'!F$38,"▲","-")),2)),NA())</f>
        <v>#N/A</v>
      </c>
      <c r="C32" s="1030">
        <f>IF(ROUND(VALUE(SUBSTITUTE('連結実質赤字比率に係る赤字・黒字の構成分析'!F$38,"▲","-")),2)&gt;=0,ABS(ROUND(VALUE(SUBSTITUTE('連結実質赤字比率に係る赤字・黒字の構成分析'!F$38,"▲","-")),2)),NA())</f>
        <v>0.1</v>
      </c>
      <c r="D32" s="1030" t="e">
        <f>IF(ROUND(VALUE(SUBSTITUTE('連結実質赤字比率に係る赤字・黒字の構成分析'!G$38,"▲","-")),2)&lt;0,ABS(ROUND(VALUE(SUBSTITUTE('連結実質赤字比率に係る赤字・黒字の構成分析'!G$38,"▲","-")),2)),NA())</f>
        <v>#N/A</v>
      </c>
      <c r="E32" s="1030">
        <f>IF(ROUND(VALUE(SUBSTITUTE('連結実質赤字比率に係る赤字・黒字の構成分析'!G$38,"▲","-")),2)&gt;=0,ABS(ROUND(VALUE(SUBSTITUTE('連結実質赤字比率に係る赤字・黒字の構成分析'!G$38,"▲","-")),2)),NA())</f>
        <v>9.e-002</v>
      </c>
      <c r="F32" s="1030" t="e">
        <f>IF(ROUND(VALUE(SUBSTITUTE('連結実質赤字比率に係る赤字・黒字の構成分析'!H$38,"▲","-")),2)&lt;0,ABS(ROUND(VALUE(SUBSTITUTE('連結実質赤字比率に係る赤字・黒字の構成分析'!H$38,"▲","-")),2)),NA())</f>
        <v>#N/A</v>
      </c>
      <c r="G32" s="1030">
        <f>IF(ROUND(VALUE(SUBSTITUTE('連結実質赤字比率に係る赤字・黒字の構成分析'!H$38,"▲","-")),2)&gt;=0,ABS(ROUND(VALUE(SUBSTITUTE('連結実質赤字比率に係る赤字・黒字の構成分析'!H$38,"▲","-")),2)),NA())</f>
        <v>0.1</v>
      </c>
      <c r="H32" s="1030" t="e">
        <f>IF(ROUND(VALUE(SUBSTITUTE('連結実質赤字比率に係る赤字・黒字の構成分析'!I$38,"▲","-")),2)&lt;0,ABS(ROUND(VALUE(SUBSTITUTE('連結実質赤字比率に係る赤字・黒字の構成分析'!I$38,"▲","-")),2)),NA())</f>
        <v>#N/A</v>
      </c>
      <c r="I32" s="1030">
        <f>IF(ROUND(VALUE(SUBSTITUTE('連結実質赤字比率に係る赤字・黒字の構成分析'!I$38,"▲","-")),2)&gt;=0,ABS(ROUND(VALUE(SUBSTITUTE('連結実質赤字比率に係る赤字・黒字の構成分析'!I$38,"▲","-")),2)),NA())</f>
        <v>0.12</v>
      </c>
      <c r="J32" s="1030" t="e">
        <f>IF(ROUND(VALUE(SUBSTITUTE('連結実質赤字比率に係る赤字・黒字の構成分析'!J$38,"▲","-")),2)&lt;0,ABS(ROUND(VALUE(SUBSTITUTE('連結実質赤字比率に係る赤字・黒字の構成分析'!J$38,"▲","-")),2)),NA())</f>
        <v>#N/A</v>
      </c>
      <c r="K32" s="1030">
        <f>IF(ROUND(VALUE(SUBSTITUTE('連結実質赤字比率に係る赤字・黒字の構成分析'!J$38,"▲","-")),2)&gt;=0,ABS(ROUND(VALUE(SUBSTITUTE('連結実質赤字比率に係る赤字・黒字の構成分析'!J$38,"▲","-")),2)),NA())</f>
        <v>0.16</v>
      </c>
    </row>
    <row r="33" spans="1:16">
      <c r="A33" s="1030" t="str">
        <f>IF('連結実質赤字比率に係る赤字・黒字の構成分析'!C$37="",NA(),'連結実質赤字比率に係る赤字・黒字の構成分析'!C$37)</f>
        <v>国民健康保険事業会計</v>
      </c>
      <c r="B33" s="1030" t="e">
        <f>IF(ROUND(VALUE(SUBSTITUTE('連結実質赤字比率に係る赤字・黒字の構成分析'!F$37,"▲","-")),2)&lt;0,ABS(ROUND(VALUE(SUBSTITUTE('連結実質赤字比率に係る赤字・黒字の構成分析'!F$37,"▲","-")),2)),NA())</f>
        <v>#N/A</v>
      </c>
      <c r="C33" s="1030">
        <f>IF(ROUND(VALUE(SUBSTITUTE('連結実質赤字比率に係る赤字・黒字の構成分析'!F$37,"▲","-")),2)&gt;=0,ABS(ROUND(VALUE(SUBSTITUTE('連結実質赤字比率に係る赤字・黒字の構成分析'!F$37,"▲","-")),2)),NA())</f>
        <v>0</v>
      </c>
      <c r="D33" s="1030" t="e">
        <f>IF(ROUND(VALUE(SUBSTITUTE('連結実質赤字比率に係る赤字・黒字の構成分析'!G$37,"▲","-")),2)&lt;0,ABS(ROUND(VALUE(SUBSTITUTE('連結実質赤字比率に係る赤字・黒字の構成分析'!G$37,"▲","-")),2)),NA())</f>
        <v>#N/A</v>
      </c>
      <c r="E33" s="1030">
        <f>IF(ROUND(VALUE(SUBSTITUTE('連結実質赤字比率に係る赤字・黒字の構成分析'!G$37,"▲","-")),2)&gt;=0,ABS(ROUND(VALUE(SUBSTITUTE('連結実質赤字比率に係る赤字・黒字の構成分析'!G$37,"▲","-")),2)),NA())</f>
        <v>0.25</v>
      </c>
      <c r="F33" s="1030" t="e">
        <f>IF(ROUND(VALUE(SUBSTITUTE('連結実質赤字比率に係る赤字・黒字の構成分析'!H$37,"▲","-")),2)&lt;0,ABS(ROUND(VALUE(SUBSTITUTE('連結実質赤字比率に係る赤字・黒字の構成分析'!H$37,"▲","-")),2)),NA())</f>
        <v>#N/A</v>
      </c>
      <c r="G33" s="1030">
        <f>IF(ROUND(VALUE(SUBSTITUTE('連結実質赤字比率に係る赤字・黒字の構成分析'!H$37,"▲","-")),2)&gt;=0,ABS(ROUND(VALUE(SUBSTITUTE('連結実質赤字比率に係る赤字・黒字の構成分析'!H$37,"▲","-")),2)),NA())</f>
        <v>0.45</v>
      </c>
      <c r="H33" s="1030" t="e">
        <f>IF(ROUND(VALUE(SUBSTITUTE('連結実質赤字比率に係る赤字・黒字の構成分析'!I$37,"▲","-")),2)&lt;0,ABS(ROUND(VALUE(SUBSTITUTE('連結実質赤字比率に係る赤字・黒字の構成分析'!I$37,"▲","-")),2)),NA())</f>
        <v>#N/A</v>
      </c>
      <c r="I33" s="1030">
        <f>IF(ROUND(VALUE(SUBSTITUTE('連結実質赤字比率に係る赤字・黒字の構成分析'!I$37,"▲","-")),2)&gt;=0,ABS(ROUND(VALUE(SUBSTITUTE('連結実質赤字比率に係る赤字・黒字の構成分析'!I$37,"▲","-")),2)),NA())</f>
        <v>0.52</v>
      </c>
      <c r="J33" s="1030" t="e">
        <f>IF(ROUND(VALUE(SUBSTITUTE('連結実質赤字比率に係る赤字・黒字の構成分析'!J$37,"▲","-")),2)&lt;0,ABS(ROUND(VALUE(SUBSTITUTE('連結実質赤字比率に係る赤字・黒字の構成分析'!J$37,"▲","-")),2)),NA())</f>
        <v>#N/A</v>
      </c>
      <c r="K33" s="1030">
        <f>IF(ROUND(VALUE(SUBSTITUTE('連結実質赤字比率に係る赤字・黒字の構成分析'!J$37,"▲","-")),2)&gt;=0,ABS(ROUND(VALUE(SUBSTITUTE('連結実質赤字比率に係る赤字・黒字の構成分析'!J$37,"▲","-")),2)),NA())</f>
        <v>0.37</v>
      </c>
    </row>
    <row r="34" spans="1:16">
      <c r="A34" s="1030" t="str">
        <f>IF('連結実質赤字比率に係る赤字・黒字の構成分析'!C$36="",NA(),'連結実質赤字比率に係る赤字・黒字の構成分析'!C$36)</f>
        <v>一般会計</v>
      </c>
      <c r="B34" s="1030" t="e">
        <f>IF(ROUND(VALUE(SUBSTITUTE('連結実質赤字比率に係る赤字・黒字の構成分析'!F$36,"▲","-")),2)&lt;0,ABS(ROUND(VALUE(SUBSTITUTE('連結実質赤字比率に係る赤字・黒字の構成分析'!F$36,"▲","-")),2)),NA())</f>
        <v>#N/A</v>
      </c>
      <c r="C34" s="1030">
        <f>IF(ROUND(VALUE(SUBSTITUTE('連結実質赤字比率に係る赤字・黒字の構成分析'!F$36,"▲","-")),2)&gt;=0,ABS(ROUND(VALUE(SUBSTITUTE('連結実質赤字比率に係る赤字・黒字の構成分析'!F$36,"▲","-")),2)),NA())</f>
        <v>0.47</v>
      </c>
      <c r="D34" s="1030" t="e">
        <f>IF(ROUND(VALUE(SUBSTITUTE('連結実質赤字比率に係る赤字・黒字の構成分析'!G$36,"▲","-")),2)&lt;0,ABS(ROUND(VALUE(SUBSTITUTE('連結実質赤字比率に係る赤字・黒字の構成分析'!G$36,"▲","-")),2)),NA())</f>
        <v>#N/A</v>
      </c>
      <c r="E34" s="1030">
        <f>IF(ROUND(VALUE(SUBSTITUTE('連結実質赤字比率に係る赤字・黒字の構成分析'!G$36,"▲","-")),2)&gt;=0,ABS(ROUND(VALUE(SUBSTITUTE('連結実質赤字比率に係る赤字・黒字の構成分析'!G$36,"▲","-")),2)),NA())</f>
        <v>0.48</v>
      </c>
      <c r="F34" s="1030" t="e">
        <f>IF(ROUND(VALUE(SUBSTITUTE('連結実質赤字比率に係る赤字・黒字の構成分析'!H$36,"▲","-")),2)&lt;0,ABS(ROUND(VALUE(SUBSTITUTE('連結実質赤字比率に係る赤字・黒字の構成分析'!H$36,"▲","-")),2)),NA())</f>
        <v>#N/A</v>
      </c>
      <c r="G34" s="1030">
        <f>IF(ROUND(VALUE(SUBSTITUTE('連結実質赤字比率に係る赤字・黒字の構成分析'!H$36,"▲","-")),2)&gt;=0,ABS(ROUND(VALUE(SUBSTITUTE('連結実質赤字比率に係る赤字・黒字の構成分析'!H$36,"▲","-")),2)),NA())</f>
        <v>5.98</v>
      </c>
      <c r="H34" s="1030" t="e">
        <f>IF(ROUND(VALUE(SUBSTITUTE('連結実質赤字比率に係る赤字・黒字の構成分析'!I$36,"▲","-")),2)&lt;0,ABS(ROUND(VALUE(SUBSTITUTE('連結実質赤字比率に係る赤字・黒字の構成分析'!I$36,"▲","-")),2)),NA())</f>
        <v>#N/A</v>
      </c>
      <c r="I34" s="1030">
        <f>IF(ROUND(VALUE(SUBSTITUTE('連結実質赤字比率に係る赤字・黒字の構成分析'!I$36,"▲","-")),2)&gt;=0,ABS(ROUND(VALUE(SUBSTITUTE('連結実質赤字比率に係る赤字・黒字の構成分析'!I$36,"▲","-")),2)),NA())</f>
        <v>2.08</v>
      </c>
      <c r="J34" s="1030" t="e">
        <f>IF(ROUND(VALUE(SUBSTITUTE('連結実質赤字比率に係る赤字・黒字の構成分析'!J$36,"▲","-")),2)&lt;0,ABS(ROUND(VALUE(SUBSTITUTE('連結実質赤字比率に係る赤字・黒字の構成分析'!J$36,"▲","-")),2)),NA())</f>
        <v>#N/A</v>
      </c>
      <c r="K34" s="1030">
        <f>IF(ROUND(VALUE(SUBSTITUTE('連結実質赤字比率に係る赤字・黒字の構成分析'!J$36,"▲","-")),2)&gt;=0,ABS(ROUND(VALUE(SUBSTITUTE('連結実質赤字比率に係る赤字・黒字の構成分析'!J$36,"▲","-")),2)),NA())</f>
        <v>0.73</v>
      </c>
    </row>
    <row r="35" spans="1:16">
      <c r="A35" s="1030" t="str">
        <f>IF('連結実質赤字比率に係る赤字・黒字の構成分析'!C$35="",NA(),'連結実質赤字比率に係る赤字・黒字の構成分析'!C$35)</f>
        <v>介護保険事業会計</v>
      </c>
      <c r="B35" s="1030" t="e">
        <f>IF(ROUND(VALUE(SUBSTITUTE('連結実質赤字比率に係る赤字・黒字の構成分析'!F$35,"▲","-")),2)&lt;0,ABS(ROUND(VALUE(SUBSTITUTE('連結実質赤字比率に係る赤字・黒字の構成分析'!F$35,"▲","-")),2)),NA())</f>
        <v>#N/A</v>
      </c>
      <c r="C35" s="1030">
        <f>IF(ROUND(VALUE(SUBSTITUTE('連結実質赤字比率に係る赤字・黒字の構成分析'!F$35,"▲","-")),2)&gt;=0,ABS(ROUND(VALUE(SUBSTITUTE('連結実質赤字比率に係る赤字・黒字の構成分析'!F$35,"▲","-")),2)),NA())</f>
        <v>0.46</v>
      </c>
      <c r="D35" s="1030" t="e">
        <f>IF(ROUND(VALUE(SUBSTITUTE('連結実質赤字比率に係る赤字・黒字の構成分析'!G$35,"▲","-")),2)&lt;0,ABS(ROUND(VALUE(SUBSTITUTE('連結実質赤字比率に係る赤字・黒字の構成分析'!G$35,"▲","-")),2)),NA())</f>
        <v>#N/A</v>
      </c>
      <c r="E35" s="1030">
        <f>IF(ROUND(VALUE(SUBSTITUTE('連結実質赤字比率に係る赤字・黒字の構成分析'!G$35,"▲","-")),2)&gt;=0,ABS(ROUND(VALUE(SUBSTITUTE('連結実質赤字比率に係る赤字・黒字の構成分析'!G$35,"▲","-")),2)),NA())</f>
        <v>9.e-002</v>
      </c>
      <c r="F35" s="1030" t="e">
        <f>IF(ROUND(VALUE(SUBSTITUTE('連結実質赤字比率に係る赤字・黒字の構成分析'!H$35,"▲","-")),2)&lt;0,ABS(ROUND(VALUE(SUBSTITUTE('連結実質赤字比率に係る赤字・黒字の構成分析'!H$35,"▲","-")),2)),NA())</f>
        <v>#N/A</v>
      </c>
      <c r="G35" s="1030">
        <f>IF(ROUND(VALUE(SUBSTITUTE('連結実質赤字比率に係る赤字・黒字の構成分析'!H$35,"▲","-")),2)&gt;=0,ABS(ROUND(VALUE(SUBSTITUTE('連結実質赤字比率に係る赤字・黒字の構成分析'!H$35,"▲","-")),2)),NA())</f>
        <v>1.18</v>
      </c>
      <c r="H35" s="1030" t="e">
        <f>IF(ROUND(VALUE(SUBSTITUTE('連結実質赤字比率に係る赤字・黒字の構成分析'!I$35,"▲","-")),2)&lt;0,ABS(ROUND(VALUE(SUBSTITUTE('連結実質赤字比率に係る赤字・黒字の構成分析'!I$35,"▲","-")),2)),NA())</f>
        <v>#N/A</v>
      </c>
      <c r="I35" s="1030">
        <f>IF(ROUND(VALUE(SUBSTITUTE('連結実質赤字比率に係る赤字・黒字の構成分析'!I$35,"▲","-")),2)&gt;=0,ABS(ROUND(VALUE(SUBSTITUTE('連結実質赤字比率に係る赤字・黒字の構成分析'!I$35,"▲","-")),2)),NA())</f>
        <v>1.72</v>
      </c>
      <c r="J35" s="1030" t="e">
        <f>IF(ROUND(VALUE(SUBSTITUTE('連結実質赤字比率に係る赤字・黒字の構成分析'!J$35,"▲","-")),2)&lt;0,ABS(ROUND(VALUE(SUBSTITUTE('連結実質赤字比率に係る赤字・黒字の構成分析'!J$35,"▲","-")),2)),NA())</f>
        <v>#N/A</v>
      </c>
      <c r="K35" s="1030">
        <f>IF(ROUND(VALUE(SUBSTITUTE('連結実質赤字比率に係る赤字・黒字の構成分析'!J$35,"▲","-")),2)&gt;=0,ABS(ROUND(VALUE(SUBSTITUTE('連結実質赤字比率に係る赤字・黒字の構成分析'!J$35,"▲","-")),2)),NA())</f>
        <v>1.69</v>
      </c>
    </row>
    <row r="36" spans="1:16">
      <c r="A36" s="1030" t="str">
        <f>IF('連結実質赤字比率に係る赤字・黒字の構成分析'!C$34="",NA(),'連結実質赤字比率に係る赤字・黒字の構成分析'!C$34)</f>
        <v>阿南市水道事業会計</v>
      </c>
      <c r="B36" s="1030" t="e">
        <f>IF(ROUND(VALUE(SUBSTITUTE('連結実質赤字比率に係る赤字・黒字の構成分析'!F$34,"▲","-")),2)&lt;0,ABS(ROUND(VALUE(SUBSTITUTE('連結実質赤字比率に係る赤字・黒字の構成分析'!F$34,"▲","-")),2)),NA())</f>
        <v>#N/A</v>
      </c>
      <c r="C36" s="1030">
        <f>IF(ROUND(VALUE(SUBSTITUTE('連結実質赤字比率に係る赤字・黒字の構成分析'!F$34,"▲","-")),2)&gt;=0,ABS(ROUND(VALUE(SUBSTITUTE('連結実質赤字比率に係る赤字・黒字の構成分析'!F$34,"▲","-")),2)),NA())</f>
        <v>9.16</v>
      </c>
      <c r="D36" s="1030" t="e">
        <f>IF(ROUND(VALUE(SUBSTITUTE('連結実質赤字比率に係る赤字・黒字の構成分析'!G$34,"▲","-")),2)&lt;0,ABS(ROUND(VALUE(SUBSTITUTE('連結実質赤字比率に係る赤字・黒字の構成分析'!G$34,"▲","-")),2)),NA())</f>
        <v>#N/A</v>
      </c>
      <c r="E36" s="1030">
        <f>IF(ROUND(VALUE(SUBSTITUTE('連結実質赤字比率に係る赤字・黒字の構成分析'!G$34,"▲","-")),2)&gt;=0,ABS(ROUND(VALUE(SUBSTITUTE('連結実質赤字比率に係る赤字・黒字の構成分析'!G$34,"▲","-")),2)),NA())</f>
        <v>9.93</v>
      </c>
      <c r="F36" s="1030" t="e">
        <f>IF(ROUND(VALUE(SUBSTITUTE('連結実質赤字比率に係る赤字・黒字の構成分析'!H$34,"▲","-")),2)&lt;0,ABS(ROUND(VALUE(SUBSTITUTE('連結実質赤字比率に係る赤字・黒字の構成分析'!H$34,"▲","-")),2)),NA())</f>
        <v>#N/A</v>
      </c>
      <c r="G36" s="1030">
        <f>IF(ROUND(VALUE(SUBSTITUTE('連結実質赤字比率に係る赤字・黒字の構成分析'!H$34,"▲","-")),2)&gt;=0,ABS(ROUND(VALUE(SUBSTITUTE('連結実質赤字比率に係る赤字・黒字の構成分析'!H$34,"▲","-")),2)),NA())</f>
        <v>9.9600000000000009</v>
      </c>
      <c r="H36" s="1030" t="e">
        <f>IF(ROUND(VALUE(SUBSTITUTE('連結実質赤字比率に係る赤字・黒字の構成分析'!I$34,"▲","-")),2)&lt;0,ABS(ROUND(VALUE(SUBSTITUTE('連結実質赤字比率に係る赤字・黒字の構成分析'!I$34,"▲","-")),2)),NA())</f>
        <v>#N/A</v>
      </c>
      <c r="I36" s="1030">
        <f>IF(ROUND(VALUE(SUBSTITUTE('連結実質赤字比率に係る赤字・黒字の構成分析'!I$34,"▲","-")),2)&gt;=0,ABS(ROUND(VALUE(SUBSTITUTE('連結実質赤字比率に係る赤字・黒字の構成分析'!I$34,"▲","-")),2)),NA())</f>
        <v>10.34</v>
      </c>
      <c r="J36" s="1030" t="e">
        <f>IF(ROUND(VALUE(SUBSTITUTE('連結実質赤字比率に係る赤字・黒字の構成分析'!J$34,"▲","-")),2)&lt;0,ABS(ROUND(VALUE(SUBSTITUTE('連結実質赤字比率に係る赤字・黒字の構成分析'!J$34,"▲","-")),2)),NA())</f>
        <v>#N/A</v>
      </c>
      <c r="K36" s="1030">
        <f>IF(ROUND(VALUE(SUBSTITUTE('連結実質赤字比率に係る赤字・黒字の構成分析'!J$34,"▲","-")),2)&gt;=0,ABS(ROUND(VALUE(SUBSTITUTE('連結実質赤字比率に係る赤字・黒字の構成分析'!J$34,"▲","-")),2)),NA())</f>
        <v>9.89</v>
      </c>
    </row>
    <row r="39" spans="1:16">
      <c r="A39" s="1028" t="s">
        <v>15</v>
      </c>
    </row>
    <row r="40" spans="1:16">
      <c r="A40" s="1031"/>
      <c r="B40" s="1031" t="str">
        <f>'実質公債費比率（分子）の構造'!K$44</f>
        <v>R01</v>
      </c>
      <c r="C40" s="1031"/>
      <c r="D40" s="1031"/>
      <c r="E40" s="1031" t="str">
        <f>'実質公債費比率（分子）の構造'!L$44</f>
        <v>R02</v>
      </c>
      <c r="F40" s="1031"/>
      <c r="G40" s="1031"/>
      <c r="H40" s="1031" t="str">
        <f>'実質公債費比率（分子）の構造'!M$44</f>
        <v>R03</v>
      </c>
      <c r="I40" s="1031"/>
      <c r="J40" s="1031"/>
      <c r="K40" s="1031" t="str">
        <f>'実質公債費比率（分子）の構造'!N$44</f>
        <v>R04</v>
      </c>
      <c r="L40" s="1031"/>
      <c r="M40" s="1031"/>
      <c r="N40" s="1031" t="str">
        <f>'実質公債費比率（分子）の構造'!O$44</f>
        <v>R05</v>
      </c>
      <c r="O40" s="1031"/>
      <c r="P40" s="1031"/>
    </row>
    <row r="41" spans="1:16">
      <c r="A41" s="1031"/>
      <c r="B41" s="1031" t="s">
        <v>114</v>
      </c>
      <c r="C41" s="1031"/>
      <c r="D41" s="1031" t="s">
        <v>116</v>
      </c>
      <c r="E41" s="1031" t="s">
        <v>114</v>
      </c>
      <c r="F41" s="1031"/>
      <c r="G41" s="1031" t="s">
        <v>116</v>
      </c>
      <c r="H41" s="1031" t="s">
        <v>114</v>
      </c>
      <c r="I41" s="1031"/>
      <c r="J41" s="1031" t="s">
        <v>116</v>
      </c>
      <c r="K41" s="1031" t="s">
        <v>114</v>
      </c>
      <c r="L41" s="1031"/>
      <c r="M41" s="1031" t="s">
        <v>116</v>
      </c>
      <c r="N41" s="1031" t="s">
        <v>114</v>
      </c>
      <c r="O41" s="1031"/>
      <c r="P41" s="1031" t="s">
        <v>116</v>
      </c>
    </row>
    <row r="42" spans="1:16">
      <c r="A42" s="1031" t="s">
        <v>117</v>
      </c>
      <c r="B42" s="1031"/>
      <c r="C42" s="1031"/>
      <c r="D42" s="1031">
        <f>'実質公債費比率（分子）の構造'!K$52</f>
        <v>2648</v>
      </c>
      <c r="E42" s="1031"/>
      <c r="F42" s="1031"/>
      <c r="G42" s="1031">
        <f>'実質公債費比率（分子）の構造'!L$52</f>
        <v>2637</v>
      </c>
      <c r="H42" s="1031"/>
      <c r="I42" s="1031"/>
      <c r="J42" s="1031">
        <f>'実質公債費比率（分子）の構造'!M$52</f>
        <v>2731</v>
      </c>
      <c r="K42" s="1031"/>
      <c r="L42" s="1031"/>
      <c r="M42" s="1031">
        <f>'実質公債費比率（分子）の構造'!N$52</f>
        <v>2741</v>
      </c>
      <c r="N42" s="1031"/>
      <c r="O42" s="1031"/>
      <c r="P42" s="1031">
        <f>'実質公債費比率（分子）の構造'!O$52</f>
        <v>2640</v>
      </c>
    </row>
    <row r="43" spans="1:16">
      <c r="A43" s="1031" t="s">
        <v>42</v>
      </c>
      <c r="B43" s="1031" t="str">
        <f>'実質公債費比率（分子）の構造'!K$51</f>
        <v>-</v>
      </c>
      <c r="C43" s="1031"/>
      <c r="D43" s="1031"/>
      <c r="E43" s="1031" t="str">
        <f>'実質公債費比率（分子）の構造'!L$51</f>
        <v>-</v>
      </c>
      <c r="F43" s="1031"/>
      <c r="G43" s="1031"/>
      <c r="H43" s="1031" t="str">
        <f>'実質公債費比率（分子）の構造'!M$51</f>
        <v>-</v>
      </c>
      <c r="I43" s="1031"/>
      <c r="J43" s="1031"/>
      <c r="K43" s="1031" t="str">
        <f>'実質公債費比率（分子）の構造'!N$51</f>
        <v>-</v>
      </c>
      <c r="L43" s="1031"/>
      <c r="M43" s="1031"/>
      <c r="N43" s="1031" t="str">
        <f>'実質公債費比率（分子）の構造'!O$51</f>
        <v>-</v>
      </c>
      <c r="O43" s="1031"/>
      <c r="P43" s="1031"/>
    </row>
    <row r="44" spans="1:16">
      <c r="A44" s="1031" t="s">
        <v>40</v>
      </c>
      <c r="B44" s="1031" t="str">
        <f>'実質公債費比率（分子）の構造'!K$50</f>
        <v>-</v>
      </c>
      <c r="C44" s="1031"/>
      <c r="D44" s="1031"/>
      <c r="E44" s="1031" t="str">
        <f>'実質公債費比率（分子）の構造'!L$50</f>
        <v>-</v>
      </c>
      <c r="F44" s="1031"/>
      <c r="G44" s="1031"/>
      <c r="H44" s="1031" t="str">
        <f>'実質公債費比率（分子）の構造'!M$50</f>
        <v>-</v>
      </c>
      <c r="I44" s="1031"/>
      <c r="J44" s="1031"/>
      <c r="K44" s="1031" t="str">
        <f>'実質公債費比率（分子）の構造'!N$50</f>
        <v>-</v>
      </c>
      <c r="L44" s="1031"/>
      <c r="M44" s="1031"/>
      <c r="N44" s="1031" t="str">
        <f>'実質公債費比率（分子）の構造'!O$50</f>
        <v>-</v>
      </c>
      <c r="O44" s="1031"/>
      <c r="P44" s="1031"/>
    </row>
    <row r="45" spans="1:16">
      <c r="A45" s="1031" t="s">
        <v>0</v>
      </c>
      <c r="B45" s="1031">
        <f>'実質公債費比率（分子）の構造'!K$49</f>
        <v>1</v>
      </c>
      <c r="C45" s="1031"/>
      <c r="D45" s="1031"/>
      <c r="E45" s="1031">
        <f>'実質公債費比率（分子）の構造'!L$49</f>
        <v>1</v>
      </c>
      <c r="F45" s="1031"/>
      <c r="G45" s="1031"/>
      <c r="H45" s="1031" t="str">
        <f>'実質公債費比率（分子）の構造'!M$49</f>
        <v>-</v>
      </c>
      <c r="I45" s="1031"/>
      <c r="J45" s="1031"/>
      <c r="K45" s="1031" t="str">
        <f>'実質公債費比率（分子）の構造'!N$49</f>
        <v>-</v>
      </c>
      <c r="L45" s="1031"/>
      <c r="M45" s="1031"/>
      <c r="N45" s="1031" t="str">
        <f>'実質公債費比率（分子）の構造'!O$49</f>
        <v>-</v>
      </c>
      <c r="O45" s="1031"/>
      <c r="P45" s="1031"/>
    </row>
    <row r="46" spans="1:16">
      <c r="A46" s="1031" t="s">
        <v>35</v>
      </c>
      <c r="B46" s="1031">
        <f>'実質公債費比率（分子）の構造'!K$48</f>
        <v>392</v>
      </c>
      <c r="C46" s="1031"/>
      <c r="D46" s="1031"/>
      <c r="E46" s="1031">
        <f>'実質公債費比率（分子）の構造'!L$48</f>
        <v>419</v>
      </c>
      <c r="F46" s="1031"/>
      <c r="G46" s="1031"/>
      <c r="H46" s="1031">
        <f>'実質公債費比率（分子）の構造'!M$48</f>
        <v>404</v>
      </c>
      <c r="I46" s="1031"/>
      <c r="J46" s="1031"/>
      <c r="K46" s="1031">
        <f>'実質公債費比率（分子）の構造'!N$48</f>
        <v>452</v>
      </c>
      <c r="L46" s="1031"/>
      <c r="M46" s="1031"/>
      <c r="N46" s="1031">
        <f>'実質公債費比率（分子）の構造'!O$48</f>
        <v>558</v>
      </c>
      <c r="O46" s="1031"/>
      <c r="P46" s="1031"/>
    </row>
    <row r="47" spans="1:16">
      <c r="A47" s="1031" t="s">
        <v>32</v>
      </c>
      <c r="B47" s="1031" t="str">
        <f>'実質公債費比率（分子）の構造'!K$47</f>
        <v>-</v>
      </c>
      <c r="C47" s="1031"/>
      <c r="D47" s="1031"/>
      <c r="E47" s="1031" t="str">
        <f>'実質公債費比率（分子）の構造'!L$47</f>
        <v>-</v>
      </c>
      <c r="F47" s="1031"/>
      <c r="G47" s="1031"/>
      <c r="H47" s="1031" t="str">
        <f>'実質公債費比率（分子）の構造'!M$47</f>
        <v>-</v>
      </c>
      <c r="I47" s="1031"/>
      <c r="J47" s="1031"/>
      <c r="K47" s="1031" t="str">
        <f>'実質公債費比率（分子）の構造'!N$47</f>
        <v>-</v>
      </c>
      <c r="L47" s="1031"/>
      <c r="M47" s="1031"/>
      <c r="N47" s="1031" t="str">
        <f>'実質公債費比率（分子）の構造'!O$47</f>
        <v>-</v>
      </c>
      <c r="O47" s="1031"/>
      <c r="P47" s="1031"/>
    </row>
    <row r="48" spans="1:16">
      <c r="A48" s="1031" t="s">
        <v>30</v>
      </c>
      <c r="B48" s="1031" t="str">
        <f>'実質公債費比率（分子）の構造'!K$46</f>
        <v>-</v>
      </c>
      <c r="C48" s="1031"/>
      <c r="D48" s="1031"/>
      <c r="E48" s="1031" t="str">
        <f>'実質公債費比率（分子）の構造'!L$46</f>
        <v>-</v>
      </c>
      <c r="F48" s="1031"/>
      <c r="G48" s="1031"/>
      <c r="H48" s="1031" t="str">
        <f>'実質公債費比率（分子）の構造'!M$46</f>
        <v>-</v>
      </c>
      <c r="I48" s="1031"/>
      <c r="J48" s="1031"/>
      <c r="K48" s="1031" t="str">
        <f>'実質公債費比率（分子）の構造'!N$46</f>
        <v>-</v>
      </c>
      <c r="L48" s="1031"/>
      <c r="M48" s="1031"/>
      <c r="N48" s="1031" t="str">
        <f>'実質公債費比率（分子）の構造'!O$46</f>
        <v>-</v>
      </c>
      <c r="O48" s="1031"/>
      <c r="P48" s="1031"/>
    </row>
    <row r="49" spans="1:16">
      <c r="A49" s="1031" t="s">
        <v>23</v>
      </c>
      <c r="B49" s="1031">
        <f>'実質公債費比率（分子）の構造'!K$45</f>
        <v>3157</v>
      </c>
      <c r="C49" s="1031"/>
      <c r="D49" s="1031"/>
      <c r="E49" s="1031">
        <f>'実質公債費比率（分子）の構造'!L$45</f>
        <v>3127</v>
      </c>
      <c r="F49" s="1031"/>
      <c r="G49" s="1031"/>
      <c r="H49" s="1031">
        <f>'実質公債費比率（分子）の構造'!M$45</f>
        <v>3273</v>
      </c>
      <c r="I49" s="1031"/>
      <c r="J49" s="1031"/>
      <c r="K49" s="1031">
        <f>'実質公債費比率（分子）の構造'!N$45</f>
        <v>3426</v>
      </c>
      <c r="L49" s="1031"/>
      <c r="M49" s="1031"/>
      <c r="N49" s="1031">
        <f>'実質公債費比率（分子）の構造'!O$45</f>
        <v>3413</v>
      </c>
      <c r="O49" s="1031"/>
      <c r="P49" s="1031"/>
    </row>
    <row r="50" spans="1:16">
      <c r="A50" s="1031" t="s">
        <v>52</v>
      </c>
      <c r="B50" s="1031" t="e">
        <f>NA()</f>
        <v>#N/A</v>
      </c>
      <c r="C50" s="1031">
        <f>IF(ISNUMBER('実質公債費比率（分子）の構造'!K$53),'実質公債費比率（分子）の構造'!K$53,NA())</f>
        <v>902</v>
      </c>
      <c r="D50" s="1031" t="e">
        <f>NA()</f>
        <v>#N/A</v>
      </c>
      <c r="E50" s="1031" t="e">
        <f>NA()</f>
        <v>#N/A</v>
      </c>
      <c r="F50" s="1031">
        <f>IF(ISNUMBER('実質公債費比率（分子）の構造'!L$53),'実質公債費比率（分子）の構造'!L$53,NA())</f>
        <v>910</v>
      </c>
      <c r="G50" s="1031" t="e">
        <f>NA()</f>
        <v>#N/A</v>
      </c>
      <c r="H50" s="1031" t="e">
        <f>NA()</f>
        <v>#N/A</v>
      </c>
      <c r="I50" s="1031">
        <f>IF(ISNUMBER('実質公債費比率（分子）の構造'!M$53),'実質公債費比率（分子）の構造'!M$53,NA())</f>
        <v>946</v>
      </c>
      <c r="J50" s="1031" t="e">
        <f>NA()</f>
        <v>#N/A</v>
      </c>
      <c r="K50" s="1031" t="e">
        <f>NA()</f>
        <v>#N/A</v>
      </c>
      <c r="L50" s="1031">
        <f>IF(ISNUMBER('実質公債費比率（分子）の構造'!N$53),'実質公債費比率（分子）の構造'!N$53,NA())</f>
        <v>1137</v>
      </c>
      <c r="M50" s="1031" t="e">
        <f>NA()</f>
        <v>#N/A</v>
      </c>
      <c r="N50" s="1031" t="e">
        <f>NA()</f>
        <v>#N/A</v>
      </c>
      <c r="O50" s="1031">
        <f>IF(ISNUMBER('実質公債費比率（分子）の構造'!O$53),'実質公債費比率（分子）の構造'!O$53,NA())</f>
        <v>1331</v>
      </c>
      <c r="P50" s="1031" t="e">
        <f>NA()</f>
        <v>#N/A</v>
      </c>
    </row>
    <row r="53" spans="1:16">
      <c r="A53" s="1028" t="s">
        <v>62</v>
      </c>
    </row>
    <row r="54" spans="1:16">
      <c r="A54" s="1030"/>
      <c r="B54" s="1030" t="str">
        <f>'将来負担比率（分子）の構造'!I$40</f>
        <v>R01</v>
      </c>
      <c r="C54" s="1030"/>
      <c r="D54" s="1030"/>
      <c r="E54" s="1030" t="str">
        <f>'将来負担比率（分子）の構造'!J$40</f>
        <v>R02</v>
      </c>
      <c r="F54" s="1030"/>
      <c r="G54" s="1030"/>
      <c r="H54" s="1030" t="str">
        <f>'将来負担比率（分子）の構造'!K$40</f>
        <v>R03</v>
      </c>
      <c r="I54" s="1030"/>
      <c r="J54" s="1030"/>
      <c r="K54" s="1030" t="str">
        <f>'将来負担比率（分子）の構造'!L$40</f>
        <v>R04</v>
      </c>
      <c r="L54" s="1030"/>
      <c r="M54" s="1030"/>
      <c r="N54" s="1030" t="str">
        <f>'将来負担比率（分子）の構造'!M$40</f>
        <v>R05</v>
      </c>
      <c r="O54" s="1030"/>
      <c r="P54" s="1030"/>
    </row>
    <row r="55" spans="1:16">
      <c r="A55" s="1030"/>
      <c r="B55" s="1030" t="s">
        <v>119</v>
      </c>
      <c r="C55" s="1030"/>
      <c r="D55" s="1030" t="s">
        <v>122</v>
      </c>
      <c r="E55" s="1030" t="s">
        <v>119</v>
      </c>
      <c r="F55" s="1030"/>
      <c r="G55" s="1030" t="s">
        <v>122</v>
      </c>
      <c r="H55" s="1030" t="s">
        <v>119</v>
      </c>
      <c r="I55" s="1030"/>
      <c r="J55" s="1030" t="s">
        <v>122</v>
      </c>
      <c r="K55" s="1030" t="s">
        <v>119</v>
      </c>
      <c r="L55" s="1030"/>
      <c r="M55" s="1030" t="s">
        <v>122</v>
      </c>
      <c r="N55" s="1030" t="s">
        <v>119</v>
      </c>
      <c r="O55" s="1030"/>
      <c r="P55" s="1030" t="s">
        <v>122</v>
      </c>
    </row>
    <row r="56" spans="1:16">
      <c r="A56" s="1030" t="s">
        <v>44</v>
      </c>
      <c r="B56" s="1030"/>
      <c r="C56" s="1030"/>
      <c r="D56" s="1030">
        <f>'将来負担比率（分子）の構造'!I$52</f>
        <v>30661</v>
      </c>
      <c r="E56" s="1030"/>
      <c r="F56" s="1030"/>
      <c r="G56" s="1030">
        <f>'将来負担比率（分子）の構造'!J$52</f>
        <v>30973</v>
      </c>
      <c r="H56" s="1030"/>
      <c r="I56" s="1030"/>
      <c r="J56" s="1030">
        <f>'将来負担比率（分子）の構造'!K$52</f>
        <v>30761</v>
      </c>
      <c r="K56" s="1030"/>
      <c r="L56" s="1030"/>
      <c r="M56" s="1030">
        <f>'将来負担比率（分子）の構造'!L$52</f>
        <v>29604</v>
      </c>
      <c r="N56" s="1030"/>
      <c r="O56" s="1030"/>
      <c r="P56" s="1030">
        <f>'将来負担比率（分子）の構造'!M$52</f>
        <v>28018</v>
      </c>
    </row>
    <row r="57" spans="1:16">
      <c r="A57" s="1030" t="s">
        <v>94</v>
      </c>
      <c r="B57" s="1030"/>
      <c r="C57" s="1030"/>
      <c r="D57" s="1030">
        <f>'将来負担比率（分子）の構造'!I$51</f>
        <v>1329</v>
      </c>
      <c r="E57" s="1030"/>
      <c r="F57" s="1030"/>
      <c r="G57" s="1030">
        <f>'将来負担比率（分子）の構造'!J$51</f>
        <v>1212</v>
      </c>
      <c r="H57" s="1030"/>
      <c r="I57" s="1030"/>
      <c r="J57" s="1030">
        <f>'将来負担比率（分子）の構造'!K$51</f>
        <v>918</v>
      </c>
      <c r="K57" s="1030"/>
      <c r="L57" s="1030"/>
      <c r="M57" s="1030">
        <f>'将来負担比率（分子）の構造'!L$51</f>
        <v>834</v>
      </c>
      <c r="N57" s="1030"/>
      <c r="O57" s="1030"/>
      <c r="P57" s="1030">
        <f>'将来負担比率（分子）の構造'!M$51</f>
        <v>678</v>
      </c>
    </row>
    <row r="58" spans="1:16">
      <c r="A58" s="1030" t="s">
        <v>92</v>
      </c>
      <c r="B58" s="1030"/>
      <c r="C58" s="1030"/>
      <c r="D58" s="1030">
        <f>'将来負担比率（分子）の構造'!I$50</f>
        <v>17418</v>
      </c>
      <c r="E58" s="1030"/>
      <c r="F58" s="1030"/>
      <c r="G58" s="1030">
        <f>'将来負担比率（分子）の構造'!J$50</f>
        <v>16998</v>
      </c>
      <c r="H58" s="1030"/>
      <c r="I58" s="1030"/>
      <c r="J58" s="1030">
        <f>'将来負担比率（分子）の構造'!K$50</f>
        <v>18703</v>
      </c>
      <c r="K58" s="1030"/>
      <c r="L58" s="1030"/>
      <c r="M58" s="1030">
        <f>'将来負担比率（分子）の構造'!L$50</f>
        <v>20205</v>
      </c>
      <c r="N58" s="1030"/>
      <c r="O58" s="1030"/>
      <c r="P58" s="1030">
        <f>'将来負担比率（分子）の構造'!M$50</f>
        <v>16890</v>
      </c>
    </row>
    <row r="59" spans="1:16">
      <c r="A59" s="1030" t="s">
        <v>89</v>
      </c>
      <c r="B59" s="1030" t="str">
        <f>'将来負担比率（分子）の構造'!I$49</f>
        <v>-</v>
      </c>
      <c r="C59" s="1030"/>
      <c r="D59" s="1030"/>
      <c r="E59" s="1030" t="str">
        <f>'将来負担比率（分子）の構造'!J$49</f>
        <v>-</v>
      </c>
      <c r="F59" s="1030"/>
      <c r="G59" s="1030"/>
      <c r="H59" s="1030" t="str">
        <f>'将来負担比率（分子）の構造'!K$49</f>
        <v>-</v>
      </c>
      <c r="I59" s="1030"/>
      <c r="J59" s="1030"/>
      <c r="K59" s="1030" t="str">
        <f>'将来負担比率（分子）の構造'!L$49</f>
        <v>-</v>
      </c>
      <c r="L59" s="1030"/>
      <c r="M59" s="1030"/>
      <c r="N59" s="1030" t="str">
        <f>'将来負担比率（分子）の構造'!M$49</f>
        <v>-</v>
      </c>
      <c r="O59" s="1030"/>
      <c r="P59" s="1030"/>
    </row>
    <row r="60" spans="1:16">
      <c r="A60" s="1030" t="s">
        <v>85</v>
      </c>
      <c r="B60" s="1030" t="str">
        <f>'将来負担比率（分子）の構造'!I$48</f>
        <v>-</v>
      </c>
      <c r="C60" s="1030"/>
      <c r="D60" s="1030"/>
      <c r="E60" s="1030" t="str">
        <f>'将来負担比率（分子）の構造'!J$48</f>
        <v>-</v>
      </c>
      <c r="F60" s="1030"/>
      <c r="G60" s="1030"/>
      <c r="H60" s="1030" t="str">
        <f>'将来負担比率（分子）の構造'!K$48</f>
        <v>-</v>
      </c>
      <c r="I60" s="1030"/>
      <c r="J60" s="1030"/>
      <c r="K60" s="1030" t="str">
        <f>'将来負担比率（分子）の構造'!L$48</f>
        <v>-</v>
      </c>
      <c r="L60" s="1030"/>
      <c r="M60" s="1030"/>
      <c r="N60" s="1030" t="str">
        <f>'将来負担比率（分子）の構造'!M$48</f>
        <v>-</v>
      </c>
      <c r="O60" s="1030"/>
      <c r="P60" s="1030"/>
    </row>
    <row r="61" spans="1:16">
      <c r="A61" s="1030" t="s">
        <v>76</v>
      </c>
      <c r="B61" s="1030">
        <f>'将来負担比率（分子）の構造'!I$46</f>
        <v>568</v>
      </c>
      <c r="C61" s="1030"/>
      <c r="D61" s="1030"/>
      <c r="E61" s="1030" t="str">
        <f>'将来負担比率（分子）の構造'!J$46</f>
        <v>-</v>
      </c>
      <c r="F61" s="1030"/>
      <c r="G61" s="1030"/>
      <c r="H61" s="1030" t="str">
        <f>'将来負担比率（分子）の構造'!K$46</f>
        <v>-</v>
      </c>
      <c r="I61" s="1030"/>
      <c r="J61" s="1030"/>
      <c r="K61" s="1030" t="str">
        <f>'将来負担比率（分子）の構造'!L$46</f>
        <v>-</v>
      </c>
      <c r="L61" s="1030"/>
      <c r="M61" s="1030"/>
      <c r="N61" s="1030" t="str">
        <f>'将来負担比率（分子）の構造'!M$46</f>
        <v>-</v>
      </c>
      <c r="O61" s="1030"/>
      <c r="P61" s="1030"/>
    </row>
    <row r="62" spans="1:16">
      <c r="A62" s="1030" t="s">
        <v>77</v>
      </c>
      <c r="B62" s="1030">
        <f>'将来負担比率（分子）の構造'!I$45</f>
        <v>5436</v>
      </c>
      <c r="C62" s="1030"/>
      <c r="D62" s="1030"/>
      <c r="E62" s="1030">
        <f>'将来負担比率（分子）の構造'!J$45</f>
        <v>5169</v>
      </c>
      <c r="F62" s="1030"/>
      <c r="G62" s="1030"/>
      <c r="H62" s="1030">
        <f>'将来負担比率（分子）の構造'!K$45</f>
        <v>4964</v>
      </c>
      <c r="I62" s="1030"/>
      <c r="J62" s="1030"/>
      <c r="K62" s="1030">
        <f>'将来負担比率（分子）の構造'!L$45</f>
        <v>4800</v>
      </c>
      <c r="L62" s="1030"/>
      <c r="M62" s="1030"/>
      <c r="N62" s="1030">
        <f>'将来負担比率（分子）の構造'!M$45</f>
        <v>4928</v>
      </c>
      <c r="O62" s="1030"/>
      <c r="P62" s="1030"/>
    </row>
    <row r="63" spans="1:16">
      <c r="A63" s="1030" t="s">
        <v>75</v>
      </c>
      <c r="B63" s="1030">
        <f>'将来負担比率（分子）の構造'!I$44</f>
        <v>1</v>
      </c>
      <c r="C63" s="1030"/>
      <c r="D63" s="1030"/>
      <c r="E63" s="1030" t="str">
        <f>'将来負担比率（分子）の構造'!J$44</f>
        <v>-</v>
      </c>
      <c r="F63" s="1030"/>
      <c r="G63" s="1030"/>
      <c r="H63" s="1030" t="str">
        <f>'将来負担比率（分子）の構造'!K$44</f>
        <v>-</v>
      </c>
      <c r="I63" s="1030"/>
      <c r="J63" s="1030"/>
      <c r="K63" s="1030" t="str">
        <f>'将来負担比率（分子）の構造'!L$44</f>
        <v>-</v>
      </c>
      <c r="L63" s="1030"/>
      <c r="M63" s="1030"/>
      <c r="N63" s="1030" t="str">
        <f>'将来負担比率（分子）の構造'!M$44</f>
        <v>-</v>
      </c>
      <c r="O63" s="1030"/>
      <c r="P63" s="1030"/>
    </row>
    <row r="64" spans="1:16">
      <c r="A64" s="1030" t="s">
        <v>73</v>
      </c>
      <c r="B64" s="1030">
        <f>'将来負担比率（分子）の構造'!I$43</f>
        <v>5165</v>
      </c>
      <c r="C64" s="1030"/>
      <c r="D64" s="1030"/>
      <c r="E64" s="1030">
        <f>'将来負担比率（分子）の構造'!J$43</f>
        <v>4833</v>
      </c>
      <c r="F64" s="1030"/>
      <c r="G64" s="1030"/>
      <c r="H64" s="1030">
        <f>'将来負担比率（分子）の構造'!K$43</f>
        <v>4559</v>
      </c>
      <c r="I64" s="1030"/>
      <c r="J64" s="1030"/>
      <c r="K64" s="1030">
        <f>'将来負担比率（分子）の構造'!L$43</f>
        <v>4435</v>
      </c>
      <c r="L64" s="1030"/>
      <c r="M64" s="1030"/>
      <c r="N64" s="1030">
        <f>'将来負担比率（分子）の構造'!M$43</f>
        <v>4571</v>
      </c>
      <c r="O64" s="1030"/>
      <c r="P64" s="1030"/>
    </row>
    <row r="65" spans="1:16">
      <c r="A65" s="1030" t="s">
        <v>71</v>
      </c>
      <c r="B65" s="1030" t="str">
        <f>'将来負担比率（分子）の構造'!I$42</f>
        <v>-</v>
      </c>
      <c r="C65" s="1030"/>
      <c r="D65" s="1030"/>
      <c r="E65" s="1030" t="str">
        <f>'将来負担比率（分子）の構造'!J$42</f>
        <v>-</v>
      </c>
      <c r="F65" s="1030"/>
      <c r="G65" s="1030"/>
      <c r="H65" s="1030" t="str">
        <f>'将来負担比率（分子）の構造'!K$42</f>
        <v>-</v>
      </c>
      <c r="I65" s="1030"/>
      <c r="J65" s="1030"/>
      <c r="K65" s="1030" t="str">
        <f>'将来負担比率（分子）の構造'!L$42</f>
        <v>-</v>
      </c>
      <c r="L65" s="1030"/>
      <c r="M65" s="1030"/>
      <c r="N65" s="1030" t="str">
        <f>'将来負担比率（分子）の構造'!M$42</f>
        <v>-</v>
      </c>
      <c r="O65" s="1030"/>
      <c r="P65" s="1030"/>
    </row>
    <row r="66" spans="1:16">
      <c r="A66" s="1030" t="s">
        <v>56</v>
      </c>
      <c r="B66" s="1030">
        <f>'将来負担比率（分子）の構造'!I$41</f>
        <v>36356</v>
      </c>
      <c r="C66" s="1030"/>
      <c r="D66" s="1030"/>
      <c r="E66" s="1030">
        <f>'将来負担比率（分子）の構造'!J$41</f>
        <v>37379</v>
      </c>
      <c r="F66" s="1030"/>
      <c r="G66" s="1030"/>
      <c r="H66" s="1030">
        <f>'将来負担比率（分子）の構造'!K$41</f>
        <v>38280</v>
      </c>
      <c r="I66" s="1030"/>
      <c r="J66" s="1030"/>
      <c r="K66" s="1030">
        <f>'将来負担比率（分子）の構造'!L$41</f>
        <v>37515</v>
      </c>
      <c r="L66" s="1030"/>
      <c r="M66" s="1030"/>
      <c r="N66" s="1030">
        <f>'将来負担比率（分子）の構造'!M$41</f>
        <v>36092</v>
      </c>
      <c r="O66" s="1030"/>
      <c r="P66" s="1030"/>
    </row>
    <row r="67" spans="1:16">
      <c r="A67" s="1030" t="s">
        <v>98</v>
      </c>
      <c r="B67" s="1030" t="e">
        <f>NA()</f>
        <v>#N/A</v>
      </c>
      <c r="C67" s="1030">
        <f>IF(ISNUMBER('将来負担比率（分子）の構造'!I$53),IF('将来負担比率（分子）の構造'!I$53&lt;0,0,'将来負担比率（分子）の構造'!I$53),NA())</f>
        <v>0</v>
      </c>
      <c r="D67" s="1030" t="e">
        <f>NA()</f>
        <v>#N/A</v>
      </c>
      <c r="E67" s="1030" t="e">
        <f>NA()</f>
        <v>#N/A</v>
      </c>
      <c r="F67" s="1030">
        <f>IF(ISNUMBER('将来負担比率（分子）の構造'!J$53),IF('将来負担比率（分子）の構造'!J$53&lt;0,0,'将来負担比率（分子）の構造'!J$53),NA())</f>
        <v>0</v>
      </c>
      <c r="G67" s="1030" t="e">
        <f>NA()</f>
        <v>#N/A</v>
      </c>
      <c r="H67" s="1030" t="e">
        <f>NA()</f>
        <v>#N/A</v>
      </c>
      <c r="I67" s="1030">
        <f>IF(ISNUMBER('将来負担比率（分子）の構造'!K$53),IF('将来負担比率（分子）の構造'!K$53&lt;0,0,'将来負担比率（分子）の構造'!K$53),NA())</f>
        <v>0</v>
      </c>
      <c r="J67" s="1030" t="e">
        <f>NA()</f>
        <v>#N/A</v>
      </c>
      <c r="K67" s="1030" t="e">
        <f>NA()</f>
        <v>#N/A</v>
      </c>
      <c r="L67" s="1030">
        <f>IF(ISNUMBER('将来負担比率（分子）の構造'!L$53),IF('将来負担比率（分子）の構造'!L$53&lt;0,0,'将来負担比率（分子）の構造'!L$53),NA())</f>
        <v>0</v>
      </c>
      <c r="M67" s="1030" t="e">
        <f>NA()</f>
        <v>#N/A</v>
      </c>
      <c r="N67" s="1030" t="e">
        <f>NA()</f>
        <v>#N/A</v>
      </c>
      <c r="O67" s="1030">
        <f>IF(ISNUMBER('将来負担比率（分子）の構造'!M$53),IF('将来負担比率（分子）の構造'!M$53&lt;0,0,'将来負担比率（分子）の構造'!M$53),NA())</f>
        <v>5</v>
      </c>
      <c r="P67" s="1030" t="e">
        <f>NA()</f>
        <v>#N/A</v>
      </c>
    </row>
    <row r="70" spans="1:16">
      <c r="A70" s="1033" t="s">
        <v>123</v>
      </c>
      <c r="B70" s="1033"/>
      <c r="C70" s="1033"/>
      <c r="D70" s="1033"/>
      <c r="E70" s="1033"/>
      <c r="F70" s="1033"/>
    </row>
    <row r="71" spans="1:16">
      <c r="A71" s="1032"/>
      <c r="B71" s="1032" t="str">
        <f>基金残高に係る経年分析!F54</f>
        <v>R03</v>
      </c>
      <c r="C71" s="1032" t="str">
        <f>基金残高に係る経年分析!G54</f>
        <v>R04</v>
      </c>
      <c r="D71" s="1032" t="str">
        <f>基金残高に係る経年分析!H54</f>
        <v>R05</v>
      </c>
    </row>
    <row r="72" spans="1:16">
      <c r="A72" s="1032" t="s">
        <v>124</v>
      </c>
      <c r="B72" s="1034">
        <f>基金残高に係る経年分析!F55</f>
        <v>9258</v>
      </c>
      <c r="C72" s="1034">
        <f>基金残高に係る経年分析!G55</f>
        <v>10165</v>
      </c>
      <c r="D72" s="1034">
        <f>基金残高に係る経年分析!H55</f>
        <v>6893</v>
      </c>
    </row>
    <row r="73" spans="1:16">
      <c r="A73" s="1032" t="s">
        <v>125</v>
      </c>
      <c r="B73" s="1034">
        <f>基金残高に係る経年分析!F56</f>
        <v>4227</v>
      </c>
      <c r="C73" s="1034">
        <f>基金残高に係る経年分析!G56</f>
        <v>4243</v>
      </c>
      <c r="D73" s="1034">
        <f>基金残高に係る経年分析!H56</f>
        <v>4226</v>
      </c>
    </row>
    <row r="74" spans="1:16">
      <c r="A74" s="1032" t="s">
        <v>127</v>
      </c>
      <c r="B74" s="1034">
        <f>基金残高に係る経年分析!F57</f>
        <v>6417</v>
      </c>
      <c r="C74" s="1034">
        <f>基金残高に係る経年分析!G57</f>
        <v>6901</v>
      </c>
      <c r="D74" s="1034">
        <f>基金残高に係る経年分析!H57</f>
        <v>6813</v>
      </c>
    </row>
  </sheetData>
  <sheetProtection algorithmName="SHA-512" hashValue="mpgFv3z3rOEHrtv/vBc1ppNjPkiTkYDrIE1v1U3K6eOVzLXnd32P5XcJRekAn5lFfGoOxzCtSNhfMy2dr+znbA==" saltValue="AIMmXii6uJKVI0RMj7dm+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election activeCell="CN39" sqref="CN3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2"/>
      <c r="B1" s="1054"/>
      <c r="DD1" s="739"/>
      <c r="DE1" s="739"/>
    </row>
    <row r="2" spans="1:109" ht="25.5" customHeight="1">
      <c r="A2" s="1053"/>
      <c r="C2" s="1053"/>
      <c r="O2" s="1053"/>
      <c r="P2" s="1053"/>
      <c r="Q2" s="1053"/>
      <c r="R2" s="1053"/>
      <c r="S2" s="1053"/>
      <c r="T2" s="1053"/>
      <c r="U2" s="1053"/>
      <c r="V2" s="1053"/>
      <c r="W2" s="1053"/>
      <c r="X2" s="1053"/>
      <c r="Y2" s="1053"/>
      <c r="Z2" s="1053"/>
      <c r="AA2" s="1053"/>
      <c r="AB2" s="1053"/>
      <c r="AC2" s="1053"/>
      <c r="AD2" s="1053"/>
      <c r="AE2" s="1053"/>
      <c r="AF2" s="1053"/>
      <c r="AG2" s="1053"/>
      <c r="AH2" s="1053"/>
      <c r="AI2" s="1053"/>
      <c r="AU2" s="1053"/>
      <c r="BG2" s="1053"/>
      <c r="BS2" s="1053"/>
      <c r="CE2" s="1053"/>
      <c r="CQ2" s="1053"/>
      <c r="DD2" s="739"/>
      <c r="DE2" s="739"/>
    </row>
    <row r="3" spans="1:109" ht="25.5" customHeight="1">
      <c r="A3" s="1053"/>
      <c r="C3" s="1053"/>
      <c r="O3" s="1053"/>
      <c r="P3" s="1053"/>
      <c r="Q3" s="1053"/>
      <c r="R3" s="1053"/>
      <c r="S3" s="1053"/>
      <c r="T3" s="1053"/>
      <c r="U3" s="1053"/>
      <c r="V3" s="1053"/>
      <c r="W3" s="1053"/>
      <c r="X3" s="1053"/>
      <c r="Y3" s="1053"/>
      <c r="Z3" s="1053"/>
      <c r="AA3" s="1053"/>
      <c r="AB3" s="1053"/>
      <c r="AC3" s="1053"/>
      <c r="AD3" s="1053"/>
      <c r="AE3" s="1053"/>
      <c r="AF3" s="1053"/>
      <c r="AG3" s="1053"/>
      <c r="AH3" s="1053"/>
      <c r="AI3" s="1053"/>
      <c r="AU3" s="1053"/>
      <c r="BG3" s="1053"/>
      <c r="BS3" s="1053"/>
      <c r="CE3" s="1053"/>
      <c r="CQ3" s="1053"/>
      <c r="DD3" s="739"/>
      <c r="DE3" s="739"/>
    </row>
    <row r="4" spans="1:109" s="726" customFormat="1">
      <c r="A4" s="1053"/>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93"/>
      <c r="DE4" s="1093"/>
    </row>
    <row r="5" spans="1:109" s="726" customFormat="1">
      <c r="A5" s="1053"/>
      <c r="B5" s="1053"/>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c r="AL5" s="1053"/>
      <c r="AM5" s="1053"/>
      <c r="AN5" s="1053"/>
      <c r="AO5" s="1053"/>
      <c r="AP5" s="1053"/>
      <c r="AQ5" s="1053"/>
      <c r="AR5" s="1053"/>
      <c r="AS5" s="1053"/>
      <c r="AT5" s="1053"/>
      <c r="AU5" s="1053"/>
      <c r="AV5" s="1053"/>
      <c r="AW5" s="1053"/>
      <c r="AX5" s="1053"/>
      <c r="AY5" s="1053"/>
      <c r="AZ5" s="1053"/>
      <c r="BA5" s="1053"/>
      <c r="BB5" s="1053"/>
      <c r="BC5" s="1053"/>
      <c r="BD5" s="1053"/>
      <c r="BE5" s="1053"/>
      <c r="BF5" s="1053"/>
      <c r="BG5" s="1053"/>
      <c r="BH5" s="1053"/>
      <c r="BI5" s="1053"/>
      <c r="BJ5" s="1053"/>
      <c r="BK5" s="1053"/>
      <c r="BL5" s="1053"/>
      <c r="BM5" s="1053"/>
      <c r="BN5" s="1053"/>
      <c r="BO5" s="1053"/>
      <c r="BP5" s="1053"/>
      <c r="BQ5" s="1053"/>
      <c r="BR5" s="1053"/>
      <c r="BS5" s="1053"/>
      <c r="BT5" s="1053"/>
      <c r="BU5" s="1053"/>
      <c r="BV5" s="1053"/>
      <c r="BW5" s="1053"/>
      <c r="BX5" s="1053"/>
      <c r="BY5" s="1053"/>
      <c r="BZ5" s="1053"/>
      <c r="CA5" s="1053"/>
      <c r="CB5" s="1053"/>
      <c r="CC5" s="1053"/>
      <c r="CD5" s="1053"/>
      <c r="CE5" s="1053"/>
      <c r="CF5" s="1053"/>
      <c r="CG5" s="1053"/>
      <c r="CH5" s="1053"/>
      <c r="CI5" s="1053"/>
      <c r="CJ5" s="1053"/>
      <c r="CK5" s="1053"/>
      <c r="CL5" s="1053"/>
      <c r="CM5" s="1053"/>
      <c r="CN5" s="1053"/>
      <c r="CO5" s="1053"/>
      <c r="CP5" s="1053"/>
      <c r="CQ5" s="1053"/>
      <c r="CR5" s="1053"/>
      <c r="CS5" s="1053"/>
      <c r="CT5" s="1053"/>
      <c r="CU5" s="1053"/>
      <c r="CV5" s="1053"/>
      <c r="CW5" s="1053"/>
      <c r="CX5" s="1053"/>
      <c r="CY5" s="1053"/>
      <c r="CZ5" s="1053"/>
      <c r="DA5" s="1053"/>
      <c r="DB5" s="1053"/>
      <c r="DC5" s="1053"/>
      <c r="DD5" s="1093"/>
      <c r="DE5" s="1093"/>
    </row>
    <row r="6" spans="1:109" s="726" customFormat="1">
      <c r="A6" s="1053"/>
      <c r="B6" s="1053"/>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c r="AE6" s="1053"/>
      <c r="AF6" s="1053"/>
      <c r="AG6" s="1053"/>
      <c r="AH6" s="1053"/>
      <c r="AI6" s="1053"/>
      <c r="AJ6" s="1053"/>
      <c r="AK6" s="1053"/>
      <c r="AL6" s="1053"/>
      <c r="AM6" s="1053"/>
      <c r="AN6" s="1053"/>
      <c r="AO6" s="1053"/>
      <c r="AP6" s="1053"/>
      <c r="AQ6" s="1053"/>
      <c r="AR6" s="1053"/>
      <c r="AS6" s="1053"/>
      <c r="AT6" s="1053"/>
      <c r="AU6" s="1053"/>
      <c r="AV6" s="1053"/>
      <c r="AW6" s="1053"/>
      <c r="AX6" s="1053"/>
      <c r="AY6" s="1053"/>
      <c r="AZ6" s="1053"/>
      <c r="BA6" s="1053"/>
      <c r="BB6" s="1053"/>
      <c r="BC6" s="1053"/>
      <c r="BD6" s="1053"/>
      <c r="BE6" s="1053"/>
      <c r="BF6" s="1053"/>
      <c r="BG6" s="1053"/>
      <c r="BH6" s="1053"/>
      <c r="BI6" s="1053"/>
      <c r="BJ6" s="1053"/>
      <c r="BK6" s="1053"/>
      <c r="BL6" s="1053"/>
      <c r="BM6" s="1053"/>
      <c r="BN6" s="1053"/>
      <c r="BO6" s="1053"/>
      <c r="BP6" s="1053"/>
      <c r="BQ6" s="1053"/>
      <c r="BR6" s="1053"/>
      <c r="BS6" s="1053"/>
      <c r="BT6" s="1053"/>
      <c r="BU6" s="1053"/>
      <c r="BV6" s="1053"/>
      <c r="BW6" s="1053"/>
      <c r="BX6" s="1053"/>
      <c r="BY6" s="1053"/>
      <c r="BZ6" s="1053"/>
      <c r="CA6" s="1053"/>
      <c r="CB6" s="1053"/>
      <c r="CC6" s="1053"/>
      <c r="CD6" s="1053"/>
      <c r="CE6" s="1053"/>
      <c r="CF6" s="1053"/>
      <c r="CG6" s="1053"/>
      <c r="CH6" s="1053"/>
      <c r="CI6" s="1053"/>
      <c r="CJ6" s="1053"/>
      <c r="CK6" s="1053"/>
      <c r="CL6" s="1053"/>
      <c r="CM6" s="1053"/>
      <c r="CN6" s="1053"/>
      <c r="CO6" s="1053"/>
      <c r="CP6" s="1053"/>
      <c r="CQ6" s="1053"/>
      <c r="CR6" s="1053"/>
      <c r="CS6" s="1053"/>
      <c r="CT6" s="1053"/>
      <c r="CU6" s="1053"/>
      <c r="CV6" s="1053"/>
      <c r="CW6" s="1053"/>
      <c r="CX6" s="1053"/>
      <c r="CY6" s="1053"/>
      <c r="CZ6" s="1053"/>
      <c r="DA6" s="1053"/>
      <c r="DB6" s="1053"/>
      <c r="DC6" s="1053"/>
      <c r="DD6" s="1093"/>
      <c r="DE6" s="1093"/>
    </row>
    <row r="7" spans="1:109" s="726" customFormat="1">
      <c r="A7" s="1053"/>
      <c r="B7" s="1053"/>
      <c r="C7" s="1053"/>
      <c r="D7" s="1053"/>
      <c r="E7" s="1053"/>
      <c r="F7" s="1053"/>
      <c r="G7" s="1053"/>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93"/>
      <c r="DE7" s="1093"/>
    </row>
    <row r="8" spans="1:109" s="726" customFormat="1">
      <c r="A8" s="1053"/>
      <c r="B8" s="1053"/>
      <c r="C8" s="1053"/>
      <c r="D8" s="1053"/>
      <c r="E8" s="1053"/>
      <c r="F8" s="1053"/>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3"/>
      <c r="AF8" s="1053"/>
      <c r="AG8" s="1053"/>
      <c r="AH8" s="1053"/>
      <c r="AI8" s="1053"/>
      <c r="AJ8" s="1053"/>
      <c r="AK8" s="1053"/>
      <c r="AL8" s="1053"/>
      <c r="AM8" s="1053"/>
      <c r="AN8" s="1053"/>
      <c r="AO8" s="1053"/>
      <c r="AP8" s="1053"/>
      <c r="AQ8" s="1053"/>
      <c r="AR8" s="1053"/>
      <c r="AS8" s="1053"/>
      <c r="AT8" s="1053"/>
      <c r="AU8" s="1053"/>
      <c r="AV8" s="1053"/>
      <c r="AW8" s="1053"/>
      <c r="AX8" s="1053"/>
      <c r="AY8" s="1053"/>
      <c r="AZ8" s="1053"/>
      <c r="BA8" s="1053"/>
      <c r="BB8" s="1053"/>
      <c r="BC8" s="1053"/>
      <c r="BD8" s="1053"/>
      <c r="BE8" s="1053"/>
      <c r="BF8" s="1053"/>
      <c r="BG8" s="1053"/>
      <c r="BH8" s="1053"/>
      <c r="BI8" s="1053"/>
      <c r="BJ8" s="1053"/>
      <c r="BK8" s="1053"/>
      <c r="BL8" s="1053"/>
      <c r="BM8" s="1053"/>
      <c r="BN8" s="1053"/>
      <c r="BO8" s="1053"/>
      <c r="BP8" s="1053"/>
      <c r="BQ8" s="1053"/>
      <c r="BR8" s="1053"/>
      <c r="BS8" s="1053"/>
      <c r="BT8" s="1053"/>
      <c r="BU8" s="1053"/>
      <c r="BV8" s="1053"/>
      <c r="BW8" s="1053"/>
      <c r="BX8" s="1053"/>
      <c r="BY8" s="1053"/>
      <c r="BZ8" s="1053"/>
      <c r="CA8" s="1053"/>
      <c r="CB8" s="1053"/>
      <c r="CC8" s="1053"/>
      <c r="CD8" s="1053"/>
      <c r="CE8" s="1053"/>
      <c r="CF8" s="1053"/>
      <c r="CG8" s="1053"/>
      <c r="CH8" s="1053"/>
      <c r="CI8" s="1053"/>
      <c r="CJ8" s="1053"/>
      <c r="CK8" s="1053"/>
      <c r="CL8" s="1053"/>
      <c r="CM8" s="1053"/>
      <c r="CN8" s="1053"/>
      <c r="CO8" s="1053"/>
      <c r="CP8" s="1053"/>
      <c r="CQ8" s="1053"/>
      <c r="CR8" s="1053"/>
      <c r="CS8" s="1053"/>
      <c r="CT8" s="1053"/>
      <c r="CU8" s="1053"/>
      <c r="CV8" s="1053"/>
      <c r="CW8" s="1053"/>
      <c r="CX8" s="1053"/>
      <c r="CY8" s="1053"/>
      <c r="CZ8" s="1053"/>
      <c r="DA8" s="1053"/>
      <c r="DB8" s="1053"/>
      <c r="DC8" s="1053"/>
      <c r="DD8" s="1093"/>
      <c r="DE8" s="1093"/>
    </row>
    <row r="9" spans="1:109" s="726" customFormat="1">
      <c r="A9" s="1053"/>
      <c r="B9" s="1053"/>
      <c r="C9" s="1053"/>
      <c r="D9" s="1053"/>
      <c r="E9" s="1053"/>
      <c r="F9" s="1053"/>
      <c r="G9" s="1053"/>
      <c r="H9" s="1053"/>
      <c r="I9" s="1053"/>
      <c r="J9" s="1053"/>
      <c r="K9" s="1053"/>
      <c r="L9" s="1053"/>
      <c r="M9" s="1053"/>
      <c r="N9" s="1053"/>
      <c r="O9" s="1053"/>
      <c r="P9" s="1053"/>
      <c r="Q9" s="1053"/>
      <c r="R9" s="1053"/>
      <c r="S9" s="1053"/>
      <c r="T9" s="1053"/>
      <c r="U9" s="1053"/>
      <c r="V9" s="1053"/>
      <c r="W9" s="1053"/>
      <c r="X9" s="1053"/>
      <c r="Y9" s="1053"/>
      <c r="Z9" s="1053"/>
      <c r="AA9" s="1053"/>
      <c r="AB9" s="1053"/>
      <c r="AC9" s="1053"/>
      <c r="AD9" s="1053"/>
      <c r="AE9" s="1053"/>
      <c r="AF9" s="1053"/>
      <c r="AG9" s="1053"/>
      <c r="AH9" s="1053"/>
      <c r="AI9" s="1053"/>
      <c r="AJ9" s="1053"/>
      <c r="AK9" s="1053"/>
      <c r="AL9" s="1053"/>
      <c r="AM9" s="1053"/>
      <c r="AN9" s="1053"/>
      <c r="AO9" s="1053"/>
      <c r="AP9" s="1053"/>
      <c r="AQ9" s="1053"/>
      <c r="AR9" s="1053"/>
      <c r="AS9" s="1053"/>
      <c r="AT9" s="1053"/>
      <c r="AU9" s="1053"/>
      <c r="AV9" s="1053"/>
      <c r="AW9" s="1053"/>
      <c r="AX9" s="1053"/>
      <c r="AY9" s="1053"/>
      <c r="AZ9" s="1053"/>
      <c r="BA9" s="1053"/>
      <c r="BB9" s="1053"/>
      <c r="BC9" s="1053"/>
      <c r="BD9" s="1053"/>
      <c r="BE9" s="1053"/>
      <c r="BF9" s="1053"/>
      <c r="BG9" s="1053"/>
      <c r="BH9" s="1053"/>
      <c r="BI9" s="1053"/>
      <c r="BJ9" s="1053"/>
      <c r="BK9" s="1053"/>
      <c r="BL9" s="1053"/>
      <c r="BM9" s="1053"/>
      <c r="BN9" s="1053"/>
      <c r="BO9" s="1053"/>
      <c r="BP9" s="1053"/>
      <c r="BQ9" s="1053"/>
      <c r="BR9" s="1053"/>
      <c r="BS9" s="1053"/>
      <c r="BT9" s="1053"/>
      <c r="BU9" s="1053"/>
      <c r="BV9" s="1053"/>
      <c r="BW9" s="1053"/>
      <c r="BX9" s="1053"/>
      <c r="BY9" s="1053"/>
      <c r="BZ9" s="1053"/>
      <c r="CA9" s="1053"/>
      <c r="CB9" s="1053"/>
      <c r="CC9" s="1053"/>
      <c r="CD9" s="1053"/>
      <c r="CE9" s="1053"/>
      <c r="CF9" s="1053"/>
      <c r="CG9" s="1053"/>
      <c r="CH9" s="1053"/>
      <c r="CI9" s="1053"/>
      <c r="CJ9" s="1053"/>
      <c r="CK9" s="1053"/>
      <c r="CL9" s="1053"/>
      <c r="CM9" s="1053"/>
      <c r="CN9" s="1053"/>
      <c r="CO9" s="1053"/>
      <c r="CP9" s="1053"/>
      <c r="CQ9" s="1053"/>
      <c r="CR9" s="1053"/>
      <c r="CS9" s="1053"/>
      <c r="CT9" s="1053"/>
      <c r="CU9" s="1053"/>
      <c r="CV9" s="1053"/>
      <c r="CW9" s="1053"/>
      <c r="CX9" s="1053"/>
      <c r="CY9" s="1053"/>
      <c r="CZ9" s="1053"/>
      <c r="DA9" s="1053"/>
      <c r="DB9" s="1053"/>
      <c r="DC9" s="1053"/>
      <c r="DD9" s="1093"/>
      <c r="DE9" s="1093"/>
    </row>
    <row r="10" spans="1:109" s="726" customFormat="1">
      <c r="A10" s="1053"/>
      <c r="B10" s="1053"/>
      <c r="C10" s="1053"/>
      <c r="D10" s="1053"/>
      <c r="E10" s="1053"/>
      <c r="F10" s="1053"/>
      <c r="G10" s="1053"/>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c r="AE10" s="1053"/>
      <c r="AF10" s="1053"/>
      <c r="AG10" s="1053"/>
      <c r="AH10" s="1053"/>
      <c r="AI10" s="1053"/>
      <c r="AJ10" s="1053"/>
      <c r="AK10" s="1053"/>
      <c r="AL10" s="1053"/>
      <c r="AM10" s="1053"/>
      <c r="AN10" s="1053"/>
      <c r="AO10" s="1053"/>
      <c r="AP10" s="1053"/>
      <c r="AQ10" s="1053"/>
      <c r="AR10" s="1053"/>
      <c r="AS10" s="1053"/>
      <c r="AT10" s="1053"/>
      <c r="AU10" s="1053"/>
      <c r="AV10" s="1053"/>
      <c r="AW10" s="1053"/>
      <c r="AX10" s="1053"/>
      <c r="AY10" s="1053"/>
      <c r="AZ10" s="1053"/>
      <c r="BA10" s="1053"/>
      <c r="BB10" s="1053"/>
      <c r="BC10" s="1053"/>
      <c r="BD10" s="1053"/>
      <c r="BE10" s="1053"/>
      <c r="BF10" s="1053"/>
      <c r="BG10" s="1053"/>
      <c r="BH10" s="1053"/>
      <c r="BI10" s="1053"/>
      <c r="BJ10" s="1053"/>
      <c r="BK10" s="1053"/>
      <c r="BL10" s="1053"/>
      <c r="BM10" s="1053"/>
      <c r="BN10" s="1053"/>
      <c r="BO10" s="1053"/>
      <c r="BP10" s="1053"/>
      <c r="BQ10" s="1053"/>
      <c r="BR10" s="1053"/>
      <c r="BS10" s="1053"/>
      <c r="BT10" s="1053"/>
      <c r="BU10" s="1053"/>
      <c r="BV10" s="1053"/>
      <c r="BW10" s="1053"/>
      <c r="BX10" s="1053"/>
      <c r="BY10" s="1053"/>
      <c r="BZ10" s="1053"/>
      <c r="CA10" s="1053"/>
      <c r="CB10" s="1053"/>
      <c r="CC10" s="1053"/>
      <c r="CD10" s="1053"/>
      <c r="CE10" s="1053"/>
      <c r="CF10" s="1053"/>
      <c r="CG10" s="1053"/>
      <c r="CH10" s="1053"/>
      <c r="CI10" s="1053"/>
      <c r="CJ10" s="1053"/>
      <c r="CK10" s="1053"/>
      <c r="CL10" s="1053"/>
      <c r="CM10" s="1053"/>
      <c r="CN10" s="1053"/>
      <c r="CO10" s="1053"/>
      <c r="CP10" s="1053"/>
      <c r="CQ10" s="1053"/>
      <c r="CR10" s="1053"/>
      <c r="CS10" s="1053"/>
      <c r="CT10" s="1053"/>
      <c r="CU10" s="1053"/>
      <c r="CV10" s="1053"/>
      <c r="CW10" s="1053"/>
      <c r="CX10" s="1053"/>
      <c r="CY10" s="1053"/>
      <c r="CZ10" s="1053"/>
      <c r="DA10" s="1053"/>
      <c r="DB10" s="1053"/>
      <c r="DC10" s="1053"/>
      <c r="DD10" s="1093"/>
      <c r="DE10" s="1093"/>
    </row>
    <row r="11" spans="1:109" s="726" customFormat="1">
      <c r="A11" s="1053"/>
      <c r="B11" s="1053"/>
      <c r="C11" s="1053"/>
      <c r="D11" s="1053"/>
      <c r="E11" s="1053"/>
      <c r="F11" s="1053"/>
      <c r="G11" s="1053"/>
      <c r="H11" s="1053"/>
      <c r="I11" s="1053"/>
      <c r="J11" s="1053"/>
      <c r="K11" s="1053"/>
      <c r="L11" s="1053"/>
      <c r="M11" s="1053"/>
      <c r="N11" s="1053"/>
      <c r="O11" s="1053"/>
      <c r="P11" s="1053"/>
      <c r="Q11" s="1053"/>
      <c r="R11" s="1053"/>
      <c r="S11" s="1053"/>
      <c r="T11" s="1053"/>
      <c r="U11" s="1053"/>
      <c r="V11" s="1053"/>
      <c r="W11" s="1053"/>
      <c r="X11" s="1053"/>
      <c r="Y11" s="1053"/>
      <c r="Z11" s="1053"/>
      <c r="AA11" s="1053"/>
      <c r="AB11" s="1053"/>
      <c r="AC11" s="1053"/>
      <c r="AD11" s="1053"/>
      <c r="AE11" s="1053"/>
      <c r="AF11" s="1053"/>
      <c r="AG11" s="1053"/>
      <c r="AH11" s="1053"/>
      <c r="AI11" s="1053"/>
      <c r="AJ11" s="1053"/>
      <c r="AK11" s="1053"/>
      <c r="AL11" s="1053"/>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3"/>
      <c r="BH11" s="1053"/>
      <c r="BI11" s="1053"/>
      <c r="BJ11" s="1053"/>
      <c r="BK11" s="1053"/>
      <c r="BL11" s="1053"/>
      <c r="BM11" s="1053"/>
      <c r="BN11" s="1053"/>
      <c r="BO11" s="1053"/>
      <c r="BP11" s="1053"/>
      <c r="BQ11" s="1053"/>
      <c r="BR11" s="1053"/>
      <c r="BS11" s="1053"/>
      <c r="BT11" s="1053"/>
      <c r="BU11" s="1053"/>
      <c r="BV11" s="1053"/>
      <c r="BW11" s="1053"/>
      <c r="BX11" s="1053"/>
      <c r="BY11" s="1053"/>
      <c r="BZ11" s="1053"/>
      <c r="CA11" s="1053"/>
      <c r="CB11" s="1053"/>
      <c r="CC11" s="1053"/>
      <c r="CD11" s="1053"/>
      <c r="CE11" s="1053"/>
      <c r="CF11" s="1053"/>
      <c r="CG11" s="1053"/>
      <c r="CH11" s="1053"/>
      <c r="CI11" s="1053"/>
      <c r="CJ11" s="1053"/>
      <c r="CK11" s="1053"/>
      <c r="CL11" s="1053"/>
      <c r="CM11" s="1053"/>
      <c r="CN11" s="1053"/>
      <c r="CO11" s="1053"/>
      <c r="CP11" s="1053"/>
      <c r="CQ11" s="1053"/>
      <c r="CR11" s="1053"/>
      <c r="CS11" s="1053"/>
      <c r="CT11" s="1053"/>
      <c r="CU11" s="1053"/>
      <c r="CV11" s="1053"/>
      <c r="CW11" s="1053"/>
      <c r="CX11" s="1053"/>
      <c r="CY11" s="1053"/>
      <c r="CZ11" s="1053"/>
      <c r="DA11" s="1053"/>
      <c r="DB11" s="1053"/>
      <c r="DC11" s="1053"/>
      <c r="DD11" s="1093"/>
      <c r="DE11" s="1093"/>
    </row>
    <row r="12" spans="1:109" s="726" customFormat="1">
      <c r="A12" s="1053"/>
      <c r="B12" s="1053"/>
      <c r="C12" s="1053"/>
      <c r="D12" s="1053"/>
      <c r="E12" s="1053"/>
      <c r="F12" s="1053"/>
      <c r="G12" s="1053"/>
      <c r="H12" s="1053"/>
      <c r="I12" s="1053"/>
      <c r="J12" s="1053"/>
      <c r="K12" s="1053"/>
      <c r="L12" s="1053"/>
      <c r="M12" s="1053"/>
      <c r="N12" s="1053"/>
      <c r="O12" s="1053"/>
      <c r="P12" s="1053"/>
      <c r="Q12" s="1053"/>
      <c r="R12" s="1053"/>
      <c r="S12" s="1053"/>
      <c r="T12" s="1053"/>
      <c r="U12" s="1053"/>
      <c r="V12" s="1053"/>
      <c r="W12" s="1053"/>
      <c r="X12" s="1053"/>
      <c r="Y12" s="1053"/>
      <c r="Z12" s="1053"/>
      <c r="AA12" s="1053"/>
      <c r="AB12" s="1053"/>
      <c r="AC12" s="1053"/>
      <c r="AD12" s="1053"/>
      <c r="AE12" s="1053"/>
      <c r="AF12" s="1053"/>
      <c r="AG12" s="1053"/>
      <c r="AH12" s="1053"/>
      <c r="AI12" s="1053"/>
      <c r="AJ12" s="1053"/>
      <c r="AK12" s="1053"/>
      <c r="AL12" s="1053"/>
      <c r="AM12" s="1053"/>
      <c r="AN12" s="1053"/>
      <c r="AO12" s="1053"/>
      <c r="AP12" s="1053"/>
      <c r="AQ12" s="1053"/>
      <c r="AR12" s="1053"/>
      <c r="AS12" s="1053"/>
      <c r="AT12" s="1053"/>
      <c r="AU12" s="1053"/>
      <c r="AV12" s="1053"/>
      <c r="AW12" s="1053"/>
      <c r="AX12" s="1053"/>
      <c r="AY12" s="1053"/>
      <c r="AZ12" s="1053"/>
      <c r="BA12" s="1053"/>
      <c r="BB12" s="1053"/>
      <c r="BC12" s="1053"/>
      <c r="BD12" s="1053"/>
      <c r="BE12" s="1053"/>
      <c r="BF12" s="1053"/>
      <c r="BG12" s="1053"/>
      <c r="BH12" s="1053"/>
      <c r="BI12" s="1053"/>
      <c r="BJ12" s="1053"/>
      <c r="BK12" s="1053"/>
      <c r="BL12" s="1053"/>
      <c r="BM12" s="1053"/>
      <c r="BN12" s="1053"/>
      <c r="BO12" s="1053"/>
      <c r="BP12" s="1053"/>
      <c r="BQ12" s="1053"/>
      <c r="BR12" s="1053"/>
      <c r="BS12" s="1053"/>
      <c r="BT12" s="1053"/>
      <c r="BU12" s="1053"/>
      <c r="BV12" s="1053"/>
      <c r="BW12" s="1053"/>
      <c r="BX12" s="1053"/>
      <c r="BY12" s="1053"/>
      <c r="BZ12" s="1053"/>
      <c r="CA12" s="1053"/>
      <c r="CB12" s="1053"/>
      <c r="CC12" s="1053"/>
      <c r="CD12" s="1053"/>
      <c r="CE12" s="1053"/>
      <c r="CF12" s="1053"/>
      <c r="CG12" s="1053"/>
      <c r="CH12" s="1053"/>
      <c r="CI12" s="1053"/>
      <c r="CJ12" s="1053"/>
      <c r="CK12" s="1053"/>
      <c r="CL12" s="1053"/>
      <c r="CM12" s="1053"/>
      <c r="CN12" s="1053"/>
      <c r="CO12" s="1053"/>
      <c r="CP12" s="1053"/>
      <c r="CQ12" s="1053"/>
      <c r="CR12" s="1053"/>
      <c r="CS12" s="1053"/>
      <c r="CT12" s="1053"/>
      <c r="CU12" s="1053"/>
      <c r="CV12" s="1053"/>
      <c r="CW12" s="1053"/>
      <c r="CX12" s="1053"/>
      <c r="CY12" s="1053"/>
      <c r="CZ12" s="1053"/>
      <c r="DA12" s="1053"/>
      <c r="DB12" s="1053"/>
      <c r="DC12" s="1053"/>
      <c r="DD12" s="1093"/>
      <c r="DE12" s="1093"/>
    </row>
    <row r="13" spans="1:109" s="726" customFormat="1">
      <c r="A13" s="1053"/>
      <c r="B13" s="1053"/>
      <c r="C13" s="1053"/>
      <c r="D13" s="1053"/>
      <c r="E13" s="1053"/>
      <c r="F13" s="1053"/>
      <c r="G13" s="1053"/>
      <c r="H13" s="1053"/>
      <c r="I13" s="1053"/>
      <c r="J13" s="1053"/>
      <c r="K13" s="1053"/>
      <c r="L13" s="1053"/>
      <c r="M13" s="1053"/>
      <c r="N13" s="1053"/>
      <c r="O13" s="1053"/>
      <c r="P13" s="1053"/>
      <c r="Q13" s="1053"/>
      <c r="R13" s="1053"/>
      <c r="S13" s="1053"/>
      <c r="T13" s="1053"/>
      <c r="U13" s="1053"/>
      <c r="V13" s="1053"/>
      <c r="W13" s="1053"/>
      <c r="X13" s="1053"/>
      <c r="Y13" s="1053"/>
      <c r="Z13" s="1053"/>
      <c r="AA13" s="1053"/>
      <c r="AB13" s="1053"/>
      <c r="AC13" s="1053"/>
      <c r="AD13" s="1053"/>
      <c r="AE13" s="1053"/>
      <c r="AF13" s="1053"/>
      <c r="AG13" s="1053"/>
      <c r="AH13" s="1053"/>
      <c r="AI13" s="1053"/>
      <c r="AJ13" s="1053"/>
      <c r="AK13" s="1053"/>
      <c r="AL13" s="1053"/>
      <c r="AM13" s="1053"/>
      <c r="AN13" s="1053"/>
      <c r="AO13" s="1053"/>
      <c r="AP13" s="1053"/>
      <c r="AQ13" s="1053"/>
      <c r="AR13" s="1053"/>
      <c r="AS13" s="1053"/>
      <c r="AT13" s="1053"/>
      <c r="AU13" s="1053"/>
      <c r="AV13" s="1053"/>
      <c r="AW13" s="1053"/>
      <c r="AX13" s="1053"/>
      <c r="AY13" s="1053"/>
      <c r="AZ13" s="1053"/>
      <c r="BA13" s="1053"/>
      <c r="BB13" s="1053"/>
      <c r="BC13" s="1053"/>
      <c r="BD13" s="1053"/>
      <c r="BE13" s="1053"/>
      <c r="BF13" s="1053"/>
      <c r="BG13" s="1053"/>
      <c r="BH13" s="1053"/>
      <c r="BI13" s="1053"/>
      <c r="BJ13" s="1053"/>
      <c r="BK13" s="1053"/>
      <c r="BL13" s="1053"/>
      <c r="BM13" s="1053"/>
      <c r="BN13" s="1053"/>
      <c r="BO13" s="1053"/>
      <c r="BP13" s="1053"/>
      <c r="BQ13" s="1053"/>
      <c r="BR13" s="1053"/>
      <c r="BS13" s="1053"/>
      <c r="BT13" s="1053"/>
      <c r="BU13" s="1053"/>
      <c r="BV13" s="1053"/>
      <c r="BW13" s="1053"/>
      <c r="BX13" s="1053"/>
      <c r="BY13" s="1053"/>
      <c r="BZ13" s="1053"/>
      <c r="CA13" s="1053"/>
      <c r="CB13" s="1053"/>
      <c r="CC13" s="1053"/>
      <c r="CD13" s="1053"/>
      <c r="CE13" s="1053"/>
      <c r="CF13" s="1053"/>
      <c r="CG13" s="1053"/>
      <c r="CH13" s="1053"/>
      <c r="CI13" s="1053"/>
      <c r="CJ13" s="1053"/>
      <c r="CK13" s="1053"/>
      <c r="CL13" s="1053"/>
      <c r="CM13" s="1053"/>
      <c r="CN13" s="1053"/>
      <c r="CO13" s="1053"/>
      <c r="CP13" s="1053"/>
      <c r="CQ13" s="1053"/>
      <c r="CR13" s="1053"/>
      <c r="CS13" s="1053"/>
      <c r="CT13" s="1053"/>
      <c r="CU13" s="1053"/>
      <c r="CV13" s="1053"/>
      <c r="CW13" s="1053"/>
      <c r="CX13" s="1053"/>
      <c r="CY13" s="1053"/>
      <c r="CZ13" s="1053"/>
      <c r="DA13" s="1053"/>
      <c r="DB13" s="1053"/>
      <c r="DC13" s="1053"/>
      <c r="DD13" s="1093"/>
      <c r="DE13" s="1093"/>
    </row>
    <row r="14" spans="1:109" s="726" customFormat="1">
      <c r="A14" s="1053"/>
      <c r="B14" s="1053"/>
      <c r="C14" s="1053"/>
      <c r="D14" s="1053"/>
      <c r="E14" s="1053"/>
      <c r="F14" s="1053"/>
      <c r="G14" s="1053"/>
      <c r="H14" s="1053"/>
      <c r="I14" s="1053"/>
      <c r="J14" s="1053"/>
      <c r="K14" s="1053"/>
      <c r="L14" s="1053"/>
      <c r="M14" s="1053"/>
      <c r="N14" s="1053"/>
      <c r="O14" s="1053"/>
      <c r="P14" s="1053"/>
      <c r="Q14" s="1053"/>
      <c r="R14" s="1053"/>
      <c r="S14" s="1053"/>
      <c r="T14" s="1053"/>
      <c r="U14" s="1053"/>
      <c r="V14" s="1053"/>
      <c r="W14" s="1053"/>
      <c r="X14" s="1053"/>
      <c r="Y14" s="1053"/>
      <c r="Z14" s="1053"/>
      <c r="AA14" s="1053"/>
      <c r="AB14" s="1053"/>
      <c r="AC14" s="1053"/>
      <c r="AD14" s="1053"/>
      <c r="AE14" s="1053"/>
      <c r="AF14" s="1053"/>
      <c r="AG14" s="1053"/>
      <c r="AH14" s="1053"/>
      <c r="AI14" s="1053"/>
      <c r="AJ14" s="1053"/>
      <c r="AK14" s="1053"/>
      <c r="AL14" s="1053"/>
      <c r="AM14" s="1053"/>
      <c r="AN14" s="1053"/>
      <c r="AO14" s="1053"/>
      <c r="AP14" s="1053"/>
      <c r="AQ14" s="1053"/>
      <c r="AR14" s="1053"/>
      <c r="AS14" s="1053"/>
      <c r="AT14" s="1053"/>
      <c r="AU14" s="1053"/>
      <c r="AV14" s="1053"/>
      <c r="AW14" s="1053"/>
      <c r="AX14" s="1053"/>
      <c r="AY14" s="1053"/>
      <c r="AZ14" s="1053"/>
      <c r="BA14" s="1053"/>
      <c r="BB14" s="1053"/>
      <c r="BC14" s="1053"/>
      <c r="BD14" s="1053"/>
      <c r="BE14" s="1053"/>
      <c r="BF14" s="1053"/>
      <c r="BG14" s="1053"/>
      <c r="BH14" s="1053"/>
      <c r="BI14" s="1053"/>
      <c r="BJ14" s="1053"/>
      <c r="BK14" s="1053"/>
      <c r="BL14" s="1053"/>
      <c r="BM14" s="1053"/>
      <c r="BN14" s="1053"/>
      <c r="BO14" s="1053"/>
      <c r="BP14" s="1053"/>
      <c r="BQ14" s="1053"/>
      <c r="BR14" s="1053"/>
      <c r="BS14" s="1053"/>
      <c r="BT14" s="1053"/>
      <c r="BU14" s="1053"/>
      <c r="BV14" s="1053"/>
      <c r="BW14" s="1053"/>
      <c r="BX14" s="1053"/>
      <c r="BY14" s="1053"/>
      <c r="BZ14" s="1053"/>
      <c r="CA14" s="1053"/>
      <c r="CB14" s="1053"/>
      <c r="CC14" s="1053"/>
      <c r="CD14" s="1053"/>
      <c r="CE14" s="1053"/>
      <c r="CF14" s="1053"/>
      <c r="CG14" s="1053"/>
      <c r="CH14" s="1053"/>
      <c r="CI14" s="1053"/>
      <c r="CJ14" s="1053"/>
      <c r="CK14" s="1053"/>
      <c r="CL14" s="1053"/>
      <c r="CM14" s="1053"/>
      <c r="CN14" s="1053"/>
      <c r="CO14" s="1053"/>
      <c r="CP14" s="1053"/>
      <c r="CQ14" s="1053"/>
      <c r="CR14" s="1053"/>
      <c r="CS14" s="1053"/>
      <c r="CT14" s="1053"/>
      <c r="CU14" s="1053"/>
      <c r="CV14" s="1053"/>
      <c r="CW14" s="1053"/>
      <c r="CX14" s="1053"/>
      <c r="CY14" s="1053"/>
      <c r="CZ14" s="1053"/>
      <c r="DA14" s="1053"/>
      <c r="DB14" s="1053"/>
      <c r="DC14" s="1053"/>
      <c r="DD14" s="1093"/>
      <c r="DE14" s="1093"/>
    </row>
    <row r="15" spans="1:109" s="726" customFormat="1">
      <c r="A15" s="363"/>
      <c r="B15" s="1053"/>
      <c r="C15" s="1053"/>
      <c r="D15" s="1053"/>
      <c r="E15" s="1053"/>
      <c r="F15" s="1053"/>
      <c r="G15" s="1053"/>
      <c r="H15" s="1053"/>
      <c r="I15" s="1053"/>
      <c r="J15" s="1053"/>
      <c r="K15" s="1053"/>
      <c r="L15" s="1053"/>
      <c r="M15" s="1053"/>
      <c r="N15" s="1053"/>
      <c r="O15" s="1053"/>
      <c r="P15" s="1053"/>
      <c r="Q15" s="1053"/>
      <c r="R15" s="1053"/>
      <c r="S15" s="1053"/>
      <c r="T15" s="1053"/>
      <c r="U15" s="1053"/>
      <c r="V15" s="1053"/>
      <c r="W15" s="1053"/>
      <c r="X15" s="1053"/>
      <c r="Y15" s="1053"/>
      <c r="Z15" s="1053"/>
      <c r="AA15" s="1053"/>
      <c r="AB15" s="1053"/>
      <c r="AC15" s="1053"/>
      <c r="AD15" s="1053"/>
      <c r="AE15" s="1053"/>
      <c r="AF15" s="1053"/>
      <c r="AG15" s="1053"/>
      <c r="AH15" s="1053"/>
      <c r="AI15" s="1053"/>
      <c r="AJ15" s="1053"/>
      <c r="AK15" s="1053"/>
      <c r="AL15" s="1053"/>
      <c r="AM15" s="1053"/>
      <c r="AN15" s="1053"/>
      <c r="AO15" s="1053"/>
      <c r="AP15" s="1053"/>
      <c r="AQ15" s="1053"/>
      <c r="AR15" s="1053"/>
      <c r="AS15" s="1053"/>
      <c r="AT15" s="1053"/>
      <c r="AU15" s="1053"/>
      <c r="AV15" s="1053"/>
      <c r="AW15" s="1053"/>
      <c r="AX15" s="1053"/>
      <c r="AY15" s="1053"/>
      <c r="AZ15" s="1053"/>
      <c r="BA15" s="1053"/>
      <c r="BB15" s="1053"/>
      <c r="BC15" s="1053"/>
      <c r="BD15" s="1053"/>
      <c r="BE15" s="1053"/>
      <c r="BF15" s="1053"/>
      <c r="BG15" s="1053"/>
      <c r="BH15" s="1053"/>
      <c r="BI15" s="1053"/>
      <c r="BJ15" s="1053"/>
      <c r="BK15" s="1053"/>
      <c r="BL15" s="1053"/>
      <c r="BM15" s="1053"/>
      <c r="BN15" s="1053"/>
      <c r="BO15" s="1053"/>
      <c r="BP15" s="1053"/>
      <c r="BQ15" s="1053"/>
      <c r="BR15" s="1053"/>
      <c r="BS15" s="1053"/>
      <c r="BT15" s="1053"/>
      <c r="BU15" s="1053"/>
      <c r="BV15" s="1053"/>
      <c r="BW15" s="1053"/>
      <c r="BX15" s="1053"/>
      <c r="BY15" s="1053"/>
      <c r="BZ15" s="1053"/>
      <c r="CA15" s="1053"/>
      <c r="CB15" s="1053"/>
      <c r="CC15" s="1053"/>
      <c r="CD15" s="1053"/>
      <c r="CE15" s="1053"/>
      <c r="CF15" s="1053"/>
      <c r="CG15" s="1053"/>
      <c r="CH15" s="1053"/>
      <c r="CI15" s="1053"/>
      <c r="CJ15" s="1053"/>
      <c r="CK15" s="1053"/>
      <c r="CL15" s="1053"/>
      <c r="CM15" s="1053"/>
      <c r="CN15" s="1053"/>
      <c r="CO15" s="1053"/>
      <c r="CP15" s="1053"/>
      <c r="CQ15" s="1053"/>
      <c r="CR15" s="1053"/>
      <c r="CS15" s="1053"/>
      <c r="CT15" s="1053"/>
      <c r="CU15" s="1053"/>
      <c r="CV15" s="1053"/>
      <c r="CW15" s="1053"/>
      <c r="CX15" s="1053"/>
      <c r="CY15" s="1053"/>
      <c r="CZ15" s="1053"/>
      <c r="DA15" s="1053"/>
      <c r="DB15" s="1053"/>
      <c r="DC15" s="1053"/>
      <c r="DD15" s="1093"/>
      <c r="DE15" s="1093"/>
    </row>
    <row r="16" spans="1:109" s="726" customFormat="1">
      <c r="A16" s="363"/>
      <c r="B16" s="1053"/>
      <c r="C16" s="1053"/>
      <c r="D16" s="1053"/>
      <c r="E16" s="1053"/>
      <c r="F16" s="1053"/>
      <c r="G16" s="1053"/>
      <c r="H16" s="1053"/>
      <c r="I16" s="1053"/>
      <c r="J16" s="1053"/>
      <c r="K16" s="1053"/>
      <c r="L16" s="1053"/>
      <c r="M16" s="1053"/>
      <c r="N16" s="1053"/>
      <c r="O16" s="1053"/>
      <c r="P16" s="1053"/>
      <c r="Q16" s="1053"/>
      <c r="R16" s="1053"/>
      <c r="S16" s="1053"/>
      <c r="T16" s="1053"/>
      <c r="U16" s="1053"/>
      <c r="V16" s="1053"/>
      <c r="W16" s="1053"/>
      <c r="X16" s="1053"/>
      <c r="Y16" s="1053"/>
      <c r="Z16" s="1053"/>
      <c r="AA16" s="1053"/>
      <c r="AB16" s="1053"/>
      <c r="AC16" s="1053"/>
      <c r="AD16" s="1053"/>
      <c r="AE16" s="1053"/>
      <c r="AF16" s="1053"/>
      <c r="AG16" s="1053"/>
      <c r="AH16" s="1053"/>
      <c r="AI16" s="1053"/>
      <c r="AJ16" s="1053"/>
      <c r="AK16" s="1053"/>
      <c r="AL16" s="1053"/>
      <c r="AM16" s="1053"/>
      <c r="AN16" s="1053"/>
      <c r="AO16" s="1053"/>
      <c r="AP16" s="1053"/>
      <c r="AQ16" s="1053"/>
      <c r="AR16" s="1053"/>
      <c r="AS16" s="1053"/>
      <c r="AT16" s="1053"/>
      <c r="AU16" s="1053"/>
      <c r="AV16" s="1053"/>
      <c r="AW16" s="1053"/>
      <c r="AX16" s="1053"/>
      <c r="AY16" s="1053"/>
      <c r="AZ16" s="1053"/>
      <c r="BA16" s="1053"/>
      <c r="BB16" s="1053"/>
      <c r="BC16" s="1053"/>
      <c r="BD16" s="1053"/>
      <c r="BE16" s="1053"/>
      <c r="BF16" s="1053"/>
      <c r="BG16" s="1053"/>
      <c r="BH16" s="1053"/>
      <c r="BI16" s="1053"/>
      <c r="BJ16" s="1053"/>
      <c r="BK16" s="1053"/>
      <c r="BL16" s="1053"/>
      <c r="BM16" s="1053"/>
      <c r="BN16" s="1053"/>
      <c r="BO16" s="1053"/>
      <c r="BP16" s="1053"/>
      <c r="BQ16" s="1053"/>
      <c r="BR16" s="1053"/>
      <c r="BS16" s="1053"/>
      <c r="BT16" s="1053"/>
      <c r="BU16" s="1053"/>
      <c r="BV16" s="1053"/>
      <c r="BW16" s="1053"/>
      <c r="BX16" s="1053"/>
      <c r="BY16" s="1053"/>
      <c r="BZ16" s="1053"/>
      <c r="CA16" s="1053"/>
      <c r="CB16" s="1053"/>
      <c r="CC16" s="1053"/>
      <c r="CD16" s="1053"/>
      <c r="CE16" s="1053"/>
      <c r="CF16" s="1053"/>
      <c r="CG16" s="1053"/>
      <c r="CH16" s="1053"/>
      <c r="CI16" s="1053"/>
      <c r="CJ16" s="1053"/>
      <c r="CK16" s="1053"/>
      <c r="CL16" s="1053"/>
      <c r="CM16" s="1053"/>
      <c r="CN16" s="1053"/>
      <c r="CO16" s="1053"/>
      <c r="CP16" s="1053"/>
      <c r="CQ16" s="1053"/>
      <c r="CR16" s="1053"/>
      <c r="CS16" s="1053"/>
      <c r="CT16" s="1053"/>
      <c r="CU16" s="1053"/>
      <c r="CV16" s="1053"/>
      <c r="CW16" s="1053"/>
      <c r="CX16" s="1053"/>
      <c r="CY16" s="1053"/>
      <c r="CZ16" s="1053"/>
      <c r="DA16" s="1053"/>
      <c r="DB16" s="1053"/>
      <c r="DC16" s="1053"/>
      <c r="DD16" s="1093"/>
      <c r="DE16" s="1093"/>
    </row>
    <row r="17" spans="1:109" s="726" customFormat="1">
      <c r="A17" s="363"/>
      <c r="B17" s="1053"/>
      <c r="C17" s="1053"/>
      <c r="D17" s="1053"/>
      <c r="E17" s="1053"/>
      <c r="F17" s="1053"/>
      <c r="G17" s="1053"/>
      <c r="H17" s="1053"/>
      <c r="I17" s="1053"/>
      <c r="J17" s="1053"/>
      <c r="K17" s="1053"/>
      <c r="L17" s="1053"/>
      <c r="M17" s="1053"/>
      <c r="N17" s="1053"/>
      <c r="O17" s="1053"/>
      <c r="P17" s="1053"/>
      <c r="Q17" s="1053"/>
      <c r="R17" s="1053"/>
      <c r="S17" s="1053"/>
      <c r="T17" s="1053"/>
      <c r="U17" s="1053"/>
      <c r="V17" s="1053"/>
      <c r="W17" s="1053"/>
      <c r="X17" s="1053"/>
      <c r="Y17" s="1053"/>
      <c r="Z17" s="1053"/>
      <c r="AA17" s="1053"/>
      <c r="AB17" s="1053"/>
      <c r="AC17" s="1053"/>
      <c r="AD17" s="1053"/>
      <c r="AE17" s="1053"/>
      <c r="AF17" s="1053"/>
      <c r="AG17" s="1053"/>
      <c r="AH17" s="1053"/>
      <c r="AI17" s="1053"/>
      <c r="AJ17" s="1053"/>
      <c r="AK17" s="1053"/>
      <c r="AL17" s="1053"/>
      <c r="AM17" s="1053"/>
      <c r="AN17" s="1053"/>
      <c r="AO17" s="1053"/>
      <c r="AP17" s="1053"/>
      <c r="AQ17" s="1053"/>
      <c r="AR17" s="1053"/>
      <c r="AS17" s="1053"/>
      <c r="AT17" s="1053"/>
      <c r="AU17" s="1053"/>
      <c r="AV17" s="1053"/>
      <c r="AW17" s="1053"/>
      <c r="AX17" s="1053"/>
      <c r="AY17" s="1053"/>
      <c r="AZ17" s="1053"/>
      <c r="BA17" s="1053"/>
      <c r="BB17" s="1053"/>
      <c r="BC17" s="1053"/>
      <c r="BD17" s="1053"/>
      <c r="BE17" s="1053"/>
      <c r="BF17" s="1053"/>
      <c r="BG17" s="1053"/>
      <c r="BH17" s="1053"/>
      <c r="BI17" s="1053"/>
      <c r="BJ17" s="1053"/>
      <c r="BK17" s="1053"/>
      <c r="BL17" s="1053"/>
      <c r="BM17" s="1053"/>
      <c r="BN17" s="1053"/>
      <c r="BO17" s="1053"/>
      <c r="BP17" s="1053"/>
      <c r="BQ17" s="1053"/>
      <c r="BR17" s="1053"/>
      <c r="BS17" s="1053"/>
      <c r="BT17" s="1053"/>
      <c r="BU17" s="1053"/>
      <c r="BV17" s="1053"/>
      <c r="BW17" s="1053"/>
      <c r="BX17" s="1053"/>
      <c r="BY17" s="1053"/>
      <c r="BZ17" s="1053"/>
      <c r="CA17" s="1053"/>
      <c r="CB17" s="1053"/>
      <c r="CC17" s="1053"/>
      <c r="CD17" s="1053"/>
      <c r="CE17" s="1053"/>
      <c r="CF17" s="1053"/>
      <c r="CG17" s="1053"/>
      <c r="CH17" s="1053"/>
      <c r="CI17" s="1053"/>
      <c r="CJ17" s="1053"/>
      <c r="CK17" s="1053"/>
      <c r="CL17" s="1053"/>
      <c r="CM17" s="1053"/>
      <c r="CN17" s="1053"/>
      <c r="CO17" s="1053"/>
      <c r="CP17" s="1053"/>
      <c r="CQ17" s="1053"/>
      <c r="CR17" s="1053"/>
      <c r="CS17" s="1053"/>
      <c r="CT17" s="1053"/>
      <c r="CU17" s="1053"/>
      <c r="CV17" s="1053"/>
      <c r="CW17" s="1053"/>
      <c r="CX17" s="1053"/>
      <c r="CY17" s="1053"/>
      <c r="CZ17" s="1053"/>
      <c r="DA17" s="1053"/>
      <c r="DB17" s="1053"/>
      <c r="DC17" s="1053"/>
      <c r="DD17" s="1093"/>
      <c r="DE17" s="1093"/>
    </row>
    <row r="18" spans="1:109" s="726" customFormat="1">
      <c r="A18" s="363"/>
      <c r="B18" s="1053"/>
      <c r="C18" s="1053"/>
      <c r="D18" s="1053"/>
      <c r="E18" s="1053"/>
      <c r="F18" s="1053"/>
      <c r="G18" s="1053"/>
      <c r="H18" s="1053"/>
      <c r="I18" s="1053"/>
      <c r="J18" s="1053"/>
      <c r="K18" s="1053"/>
      <c r="L18" s="1053"/>
      <c r="M18" s="1053"/>
      <c r="N18" s="1053"/>
      <c r="O18" s="1053"/>
      <c r="P18" s="1053"/>
      <c r="Q18" s="1053"/>
      <c r="R18" s="1053"/>
      <c r="S18" s="1053"/>
      <c r="T18" s="1053"/>
      <c r="U18" s="1053"/>
      <c r="V18" s="1053"/>
      <c r="W18" s="1053"/>
      <c r="X18" s="1053"/>
      <c r="Y18" s="1053"/>
      <c r="Z18" s="1053"/>
      <c r="AA18" s="1053"/>
      <c r="AB18" s="1053"/>
      <c r="AC18" s="1053"/>
      <c r="AD18" s="1053"/>
      <c r="AE18" s="1053"/>
      <c r="AF18" s="1053"/>
      <c r="AG18" s="1053"/>
      <c r="AH18" s="1053"/>
      <c r="AI18" s="1053"/>
      <c r="AJ18" s="1053"/>
      <c r="AK18" s="1053"/>
      <c r="AL18" s="1053"/>
      <c r="AM18" s="1053"/>
      <c r="AN18" s="1053"/>
      <c r="AO18" s="1053"/>
      <c r="AP18" s="1053"/>
      <c r="AQ18" s="1053"/>
      <c r="AR18" s="1053"/>
      <c r="AS18" s="1053"/>
      <c r="AT18" s="1053"/>
      <c r="AU18" s="1053"/>
      <c r="AV18" s="1053"/>
      <c r="AW18" s="1053"/>
      <c r="AX18" s="1053"/>
      <c r="AY18" s="1053"/>
      <c r="AZ18" s="1053"/>
      <c r="BA18" s="1053"/>
      <c r="BB18" s="1053"/>
      <c r="BC18" s="1053"/>
      <c r="BD18" s="1053"/>
      <c r="BE18" s="1053"/>
      <c r="BF18" s="1053"/>
      <c r="BG18" s="1053"/>
      <c r="BH18" s="1053"/>
      <c r="BI18" s="1053"/>
      <c r="BJ18" s="1053"/>
      <c r="BK18" s="1053"/>
      <c r="BL18" s="1053"/>
      <c r="BM18" s="1053"/>
      <c r="BN18" s="1053"/>
      <c r="BO18" s="1053"/>
      <c r="BP18" s="1053"/>
      <c r="BQ18" s="1053"/>
      <c r="BR18" s="1053"/>
      <c r="BS18" s="1053"/>
      <c r="BT18" s="1053"/>
      <c r="BU18" s="1053"/>
      <c r="BV18" s="1053"/>
      <c r="BW18" s="1053"/>
      <c r="BX18" s="1053"/>
      <c r="BY18" s="1053"/>
      <c r="BZ18" s="1053"/>
      <c r="CA18" s="1053"/>
      <c r="CB18" s="1053"/>
      <c r="CC18" s="1053"/>
      <c r="CD18" s="1053"/>
      <c r="CE18" s="1053"/>
      <c r="CF18" s="1053"/>
      <c r="CG18" s="1053"/>
      <c r="CH18" s="1053"/>
      <c r="CI18" s="1053"/>
      <c r="CJ18" s="1053"/>
      <c r="CK18" s="1053"/>
      <c r="CL18" s="1053"/>
      <c r="CM18" s="1053"/>
      <c r="CN18" s="1053"/>
      <c r="CO18" s="1053"/>
      <c r="CP18" s="1053"/>
      <c r="CQ18" s="1053"/>
      <c r="CR18" s="1053"/>
      <c r="CS18" s="1053"/>
      <c r="CT18" s="1053"/>
      <c r="CU18" s="1053"/>
      <c r="CV18" s="1053"/>
      <c r="CW18" s="1053"/>
      <c r="CX18" s="1053"/>
      <c r="CY18" s="1053"/>
      <c r="CZ18" s="1053"/>
      <c r="DA18" s="1053"/>
      <c r="DB18" s="1053"/>
      <c r="DC18" s="1053"/>
      <c r="DD18" s="1093"/>
      <c r="DE18" s="1093"/>
    </row>
    <row r="19" spans="1:109">
      <c r="DD19" s="739"/>
      <c r="DE19" s="739"/>
    </row>
    <row r="20" spans="1:109">
      <c r="DD20" s="739"/>
      <c r="DE20" s="739"/>
    </row>
    <row r="21" spans="1:109" ht="17.25" customHeight="1">
      <c r="B21" s="1055"/>
      <c r="C21" s="735"/>
      <c r="D21" s="735"/>
      <c r="E21" s="735"/>
      <c r="F21" s="735"/>
      <c r="G21" s="735"/>
      <c r="H21" s="735"/>
      <c r="I21" s="735"/>
      <c r="J21" s="735"/>
      <c r="K21" s="735"/>
      <c r="L21" s="735"/>
      <c r="M21" s="735"/>
      <c r="N21" s="107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78"/>
      <c r="AU21" s="735"/>
      <c r="AV21" s="735"/>
      <c r="AW21" s="735"/>
      <c r="AX21" s="735"/>
      <c r="AY21" s="735"/>
      <c r="AZ21" s="735"/>
      <c r="BA21" s="735"/>
      <c r="BB21" s="735"/>
      <c r="BC21" s="735"/>
      <c r="BD21" s="735"/>
      <c r="BE21" s="735"/>
      <c r="BF21" s="1078"/>
      <c r="BG21" s="735"/>
      <c r="BH21" s="735"/>
      <c r="BI21" s="735"/>
      <c r="BJ21" s="735"/>
      <c r="BK21" s="735"/>
      <c r="BL21" s="735"/>
      <c r="BM21" s="735"/>
      <c r="BN21" s="735"/>
      <c r="BO21" s="735"/>
      <c r="BP21" s="735"/>
      <c r="BQ21" s="735"/>
      <c r="BR21" s="1078"/>
      <c r="BS21" s="735"/>
      <c r="BT21" s="735"/>
      <c r="BU21" s="735"/>
      <c r="BV21" s="735"/>
      <c r="BW21" s="735"/>
      <c r="BX21" s="735"/>
      <c r="BY21" s="735"/>
      <c r="BZ21" s="735"/>
      <c r="CA21" s="735"/>
      <c r="CB21" s="735"/>
      <c r="CC21" s="735"/>
      <c r="CD21" s="1078"/>
      <c r="CE21" s="735"/>
      <c r="CF21" s="735"/>
      <c r="CG21" s="735"/>
      <c r="CH21" s="735"/>
      <c r="CI21" s="735"/>
      <c r="CJ21" s="735"/>
      <c r="CK21" s="735"/>
      <c r="CL21" s="735"/>
      <c r="CM21" s="735"/>
      <c r="CN21" s="735"/>
      <c r="CO21" s="735"/>
      <c r="CP21" s="1078"/>
      <c r="CQ21" s="735"/>
      <c r="CR21" s="735"/>
      <c r="CS21" s="735"/>
      <c r="CT21" s="735"/>
      <c r="CU21" s="735"/>
      <c r="CV21" s="735"/>
      <c r="CW21" s="735"/>
      <c r="CX21" s="735"/>
      <c r="CY21" s="735"/>
      <c r="CZ21" s="735"/>
      <c r="DA21" s="735"/>
      <c r="DB21" s="107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6"/>
      <c r="DD40" s="1056"/>
      <c r="DE40" s="739"/>
    </row>
    <row r="41" spans="2:109" ht="17.25">
      <c r="B41" s="730" t="s">
        <v>550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0"/>
      <c r="I42" s="1051"/>
      <c r="J42" s="1051"/>
      <c r="K42" s="1051"/>
      <c r="AM42" s="1060"/>
      <c r="AN42" s="1060" t="s">
        <v>551</v>
      </c>
      <c r="AP42" s="1051"/>
      <c r="AQ42" s="1051"/>
      <c r="AR42" s="1051"/>
      <c r="AY42" s="1060"/>
      <c r="BA42" s="1051"/>
      <c r="BB42" s="1051"/>
      <c r="BC42" s="1051"/>
      <c r="BK42" s="1060"/>
      <c r="BM42" s="1051"/>
      <c r="BN42" s="1051"/>
      <c r="BO42" s="1051"/>
      <c r="BW42" s="1060"/>
      <c r="BY42" s="1051"/>
      <c r="BZ42" s="1051"/>
      <c r="CA42" s="1051"/>
      <c r="CI42" s="1060"/>
      <c r="CK42" s="1051"/>
      <c r="CL42" s="1051"/>
      <c r="CM42" s="1051"/>
      <c r="CU42" s="1060"/>
      <c r="CW42" s="1051"/>
      <c r="CX42" s="1051"/>
      <c r="CY42" s="1051"/>
    </row>
    <row r="43" spans="2:109" ht="13.5" customHeight="1">
      <c r="B43" s="728"/>
      <c r="AN43" s="1080" t="s">
        <v>405</v>
      </c>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90"/>
    </row>
    <row r="44" spans="2:109">
      <c r="B44" s="728"/>
      <c r="AN44" s="1081"/>
      <c r="AO44" s="1087"/>
      <c r="AP44" s="1087"/>
      <c r="AQ44" s="1087"/>
      <c r="AR44" s="1087"/>
      <c r="AS44" s="1087"/>
      <c r="AT44" s="1087"/>
      <c r="AU44" s="1087"/>
      <c r="AV44" s="1087"/>
      <c r="AW44" s="1087"/>
      <c r="AX44" s="1087"/>
      <c r="AY44" s="1087"/>
      <c r="AZ44" s="1087"/>
      <c r="BA44" s="1087"/>
      <c r="BB44" s="1087"/>
      <c r="BC44" s="1087"/>
      <c r="BD44" s="1087"/>
      <c r="BE44" s="1087"/>
      <c r="BF44" s="1087"/>
      <c r="BG44" s="1087"/>
      <c r="BH44" s="1087"/>
      <c r="BI44" s="1087"/>
      <c r="BJ44" s="1087"/>
      <c r="BK44" s="1087"/>
      <c r="BL44" s="1087"/>
      <c r="BM44" s="1087"/>
      <c r="BN44" s="1087"/>
      <c r="BO44" s="1087"/>
      <c r="BP44" s="1087"/>
      <c r="BQ44" s="1087"/>
      <c r="BR44" s="1087"/>
      <c r="BS44" s="1087"/>
      <c r="BT44" s="1087"/>
      <c r="BU44" s="1087"/>
      <c r="BV44" s="1087"/>
      <c r="BW44" s="1087"/>
      <c r="BX44" s="1087"/>
      <c r="BY44" s="1087"/>
      <c r="BZ44" s="1087"/>
      <c r="CA44" s="1087"/>
      <c r="CB44" s="1087"/>
      <c r="CC44" s="1087"/>
      <c r="CD44" s="1087"/>
      <c r="CE44" s="1087"/>
      <c r="CF44" s="1087"/>
      <c r="CG44" s="1087"/>
      <c r="CH44" s="1087"/>
      <c r="CI44" s="1087"/>
      <c r="CJ44" s="1087"/>
      <c r="CK44" s="1087"/>
      <c r="CL44" s="1087"/>
      <c r="CM44" s="1087"/>
      <c r="CN44" s="1087"/>
      <c r="CO44" s="1087"/>
      <c r="CP44" s="1087"/>
      <c r="CQ44" s="1087"/>
      <c r="CR44" s="1087"/>
      <c r="CS44" s="1087"/>
      <c r="CT44" s="1087"/>
      <c r="CU44" s="1087"/>
      <c r="CV44" s="1087"/>
      <c r="CW44" s="1087"/>
      <c r="CX44" s="1087"/>
      <c r="CY44" s="1087"/>
      <c r="CZ44" s="1087"/>
      <c r="DA44" s="1087"/>
      <c r="DB44" s="1087"/>
      <c r="DC44" s="1091"/>
    </row>
    <row r="45" spans="2:109">
      <c r="B45" s="728"/>
      <c r="AN45" s="1081"/>
      <c r="AO45" s="1087"/>
      <c r="AP45" s="1087"/>
      <c r="AQ45" s="1087"/>
      <c r="AR45" s="1087"/>
      <c r="AS45" s="1087"/>
      <c r="AT45" s="1087"/>
      <c r="AU45" s="1087"/>
      <c r="AV45" s="1087"/>
      <c r="AW45" s="1087"/>
      <c r="AX45" s="1087"/>
      <c r="AY45" s="1087"/>
      <c r="AZ45" s="1087"/>
      <c r="BA45" s="1087"/>
      <c r="BB45" s="1087"/>
      <c r="BC45" s="1087"/>
      <c r="BD45" s="1087"/>
      <c r="BE45" s="1087"/>
      <c r="BF45" s="1087"/>
      <c r="BG45" s="1087"/>
      <c r="BH45" s="1087"/>
      <c r="BI45" s="1087"/>
      <c r="BJ45" s="1087"/>
      <c r="BK45" s="1087"/>
      <c r="BL45" s="1087"/>
      <c r="BM45" s="1087"/>
      <c r="BN45" s="1087"/>
      <c r="BO45" s="1087"/>
      <c r="BP45" s="1087"/>
      <c r="BQ45" s="1087"/>
      <c r="BR45" s="1087"/>
      <c r="BS45" s="1087"/>
      <c r="BT45" s="1087"/>
      <c r="BU45" s="1087"/>
      <c r="BV45" s="1087"/>
      <c r="BW45" s="1087"/>
      <c r="BX45" s="1087"/>
      <c r="BY45" s="1087"/>
      <c r="BZ45" s="1087"/>
      <c r="CA45" s="1087"/>
      <c r="CB45" s="1087"/>
      <c r="CC45" s="1087"/>
      <c r="CD45" s="1087"/>
      <c r="CE45" s="1087"/>
      <c r="CF45" s="1087"/>
      <c r="CG45" s="1087"/>
      <c r="CH45" s="1087"/>
      <c r="CI45" s="1087"/>
      <c r="CJ45" s="1087"/>
      <c r="CK45" s="1087"/>
      <c r="CL45" s="1087"/>
      <c r="CM45" s="1087"/>
      <c r="CN45" s="1087"/>
      <c r="CO45" s="1087"/>
      <c r="CP45" s="1087"/>
      <c r="CQ45" s="1087"/>
      <c r="CR45" s="1087"/>
      <c r="CS45" s="1087"/>
      <c r="CT45" s="1087"/>
      <c r="CU45" s="1087"/>
      <c r="CV45" s="1087"/>
      <c r="CW45" s="1087"/>
      <c r="CX45" s="1087"/>
      <c r="CY45" s="1087"/>
      <c r="CZ45" s="1087"/>
      <c r="DA45" s="1087"/>
      <c r="DB45" s="1087"/>
      <c r="DC45" s="1091"/>
    </row>
    <row r="46" spans="2:109">
      <c r="B46" s="728"/>
      <c r="AN46" s="1081"/>
      <c r="AO46" s="1087"/>
      <c r="AP46" s="1087"/>
      <c r="AQ46" s="1087"/>
      <c r="AR46" s="1087"/>
      <c r="AS46" s="1087"/>
      <c r="AT46" s="1087"/>
      <c r="AU46" s="1087"/>
      <c r="AV46" s="1087"/>
      <c r="AW46" s="1087"/>
      <c r="AX46" s="1087"/>
      <c r="AY46" s="1087"/>
      <c r="AZ46" s="1087"/>
      <c r="BA46" s="1087"/>
      <c r="BB46" s="1087"/>
      <c r="BC46" s="1087"/>
      <c r="BD46" s="1087"/>
      <c r="BE46" s="1087"/>
      <c r="BF46" s="1087"/>
      <c r="BG46" s="1087"/>
      <c r="BH46" s="1087"/>
      <c r="BI46" s="1087"/>
      <c r="BJ46" s="1087"/>
      <c r="BK46" s="1087"/>
      <c r="BL46" s="1087"/>
      <c r="BM46" s="1087"/>
      <c r="BN46" s="1087"/>
      <c r="BO46" s="1087"/>
      <c r="BP46" s="1087"/>
      <c r="BQ46" s="1087"/>
      <c r="BR46" s="1087"/>
      <c r="BS46" s="1087"/>
      <c r="BT46" s="1087"/>
      <c r="BU46" s="1087"/>
      <c r="BV46" s="1087"/>
      <c r="BW46" s="1087"/>
      <c r="BX46" s="1087"/>
      <c r="BY46" s="1087"/>
      <c r="BZ46" s="1087"/>
      <c r="CA46" s="1087"/>
      <c r="CB46" s="1087"/>
      <c r="CC46" s="1087"/>
      <c r="CD46" s="1087"/>
      <c r="CE46" s="1087"/>
      <c r="CF46" s="1087"/>
      <c r="CG46" s="1087"/>
      <c r="CH46" s="1087"/>
      <c r="CI46" s="1087"/>
      <c r="CJ46" s="1087"/>
      <c r="CK46" s="1087"/>
      <c r="CL46" s="1087"/>
      <c r="CM46" s="1087"/>
      <c r="CN46" s="1087"/>
      <c r="CO46" s="1087"/>
      <c r="CP46" s="1087"/>
      <c r="CQ46" s="1087"/>
      <c r="CR46" s="1087"/>
      <c r="CS46" s="1087"/>
      <c r="CT46" s="1087"/>
      <c r="CU46" s="1087"/>
      <c r="CV46" s="1087"/>
      <c r="CW46" s="1087"/>
      <c r="CX46" s="1087"/>
      <c r="CY46" s="1087"/>
      <c r="CZ46" s="1087"/>
      <c r="DA46" s="1087"/>
      <c r="DB46" s="1087"/>
      <c r="DC46" s="1091"/>
    </row>
    <row r="47" spans="2:109">
      <c r="B47" s="728"/>
      <c r="AN47" s="1082"/>
      <c r="AO47" s="1088"/>
      <c r="AP47" s="1088"/>
      <c r="AQ47" s="1088"/>
      <c r="AR47" s="1088"/>
      <c r="AS47" s="1088"/>
      <c r="AT47" s="1088"/>
      <c r="AU47" s="1088"/>
      <c r="AV47" s="1088"/>
      <c r="AW47" s="1088"/>
      <c r="AX47" s="1088"/>
      <c r="AY47" s="1088"/>
      <c r="AZ47" s="1088"/>
      <c r="BA47" s="1088"/>
      <c r="BB47" s="1088"/>
      <c r="BC47" s="1088"/>
      <c r="BD47" s="1088"/>
      <c r="BE47" s="1088"/>
      <c r="BF47" s="1088"/>
      <c r="BG47" s="1088"/>
      <c r="BH47" s="1088"/>
      <c r="BI47" s="1088"/>
      <c r="BJ47" s="1088"/>
      <c r="BK47" s="1088"/>
      <c r="BL47" s="1088"/>
      <c r="BM47" s="1088"/>
      <c r="BN47" s="1088"/>
      <c r="BO47" s="1088"/>
      <c r="BP47" s="1088"/>
      <c r="BQ47" s="1088"/>
      <c r="BR47" s="1088"/>
      <c r="BS47" s="1088"/>
      <c r="BT47" s="1088"/>
      <c r="BU47" s="1088"/>
      <c r="BV47" s="1088"/>
      <c r="BW47" s="1088"/>
      <c r="BX47" s="1088"/>
      <c r="BY47" s="1088"/>
      <c r="BZ47" s="1088"/>
      <c r="CA47" s="1088"/>
      <c r="CB47" s="1088"/>
      <c r="CC47" s="1088"/>
      <c r="CD47" s="1088"/>
      <c r="CE47" s="1088"/>
      <c r="CF47" s="1088"/>
      <c r="CG47" s="1088"/>
      <c r="CH47" s="1088"/>
      <c r="CI47" s="1088"/>
      <c r="CJ47" s="1088"/>
      <c r="CK47" s="1088"/>
      <c r="CL47" s="1088"/>
      <c r="CM47" s="1088"/>
      <c r="CN47" s="1088"/>
      <c r="CO47" s="1088"/>
      <c r="CP47" s="1088"/>
      <c r="CQ47" s="1088"/>
      <c r="CR47" s="1088"/>
      <c r="CS47" s="1088"/>
      <c r="CT47" s="1088"/>
      <c r="CU47" s="1088"/>
      <c r="CV47" s="1088"/>
      <c r="CW47" s="1088"/>
      <c r="CX47" s="1088"/>
      <c r="CY47" s="1088"/>
      <c r="CZ47" s="1088"/>
      <c r="DA47" s="1088"/>
      <c r="DB47" s="1088"/>
      <c r="DC47" s="1092"/>
    </row>
    <row r="48" spans="2:109">
      <c r="B48" s="728"/>
      <c r="H48" s="1064"/>
      <c r="I48" s="1064"/>
      <c r="J48" s="1064"/>
      <c r="AN48" s="1064"/>
      <c r="AO48" s="1064"/>
      <c r="AP48" s="1064"/>
      <c r="AZ48" s="1064"/>
      <c r="BA48" s="1064"/>
      <c r="BB48" s="1064"/>
      <c r="BL48" s="1064"/>
      <c r="BM48" s="1064"/>
      <c r="BN48" s="1064"/>
      <c r="BX48" s="1064"/>
      <c r="BY48" s="1064"/>
      <c r="BZ48" s="1064"/>
      <c r="CJ48" s="1064"/>
      <c r="CK48" s="1064"/>
      <c r="CL48" s="1064"/>
      <c r="CV48" s="1064"/>
      <c r="CW48" s="1064"/>
      <c r="CX48" s="1064"/>
    </row>
    <row r="49" spans="1:109">
      <c r="B49" s="728"/>
      <c r="AN49" s="363" t="s">
        <v>168</v>
      </c>
    </row>
    <row r="50" spans="1:109">
      <c r="B50" s="728"/>
      <c r="G50" s="1061"/>
      <c r="H50" s="1061"/>
      <c r="I50" s="1061"/>
      <c r="J50" s="1061"/>
      <c r="K50" s="1069"/>
      <c r="L50" s="1069"/>
      <c r="M50" s="1076"/>
      <c r="N50" s="1076"/>
      <c r="AN50" s="108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5" t="s">
        <v>534</v>
      </c>
      <c r="BQ50" s="1085"/>
      <c r="BR50" s="1085"/>
      <c r="BS50" s="1085"/>
      <c r="BT50" s="1085"/>
      <c r="BU50" s="1085"/>
      <c r="BV50" s="1085"/>
      <c r="BW50" s="1085"/>
      <c r="BX50" s="1085" t="s">
        <v>535</v>
      </c>
      <c r="BY50" s="1085"/>
      <c r="BZ50" s="1085"/>
      <c r="CA50" s="1085"/>
      <c r="CB50" s="1085"/>
      <c r="CC50" s="1085"/>
      <c r="CD50" s="1085"/>
      <c r="CE50" s="1085"/>
      <c r="CF50" s="1085" t="s">
        <v>536</v>
      </c>
      <c r="CG50" s="1085"/>
      <c r="CH50" s="1085"/>
      <c r="CI50" s="1085"/>
      <c r="CJ50" s="1085"/>
      <c r="CK50" s="1085"/>
      <c r="CL50" s="1085"/>
      <c r="CM50" s="1085"/>
      <c r="CN50" s="1085" t="s">
        <v>537</v>
      </c>
      <c r="CO50" s="1085"/>
      <c r="CP50" s="1085"/>
      <c r="CQ50" s="1085"/>
      <c r="CR50" s="1085"/>
      <c r="CS50" s="1085"/>
      <c r="CT50" s="1085"/>
      <c r="CU50" s="1085"/>
      <c r="CV50" s="1085" t="s">
        <v>254</v>
      </c>
      <c r="CW50" s="1085"/>
      <c r="CX50" s="1085"/>
      <c r="CY50" s="1085"/>
      <c r="CZ50" s="1085"/>
      <c r="DA50" s="1085"/>
      <c r="DB50" s="1085"/>
      <c r="DC50" s="1085"/>
    </row>
    <row r="51" spans="1:109" ht="13.5" customHeight="1">
      <c r="B51" s="728"/>
      <c r="G51" s="1062"/>
      <c r="H51" s="1062"/>
      <c r="I51" s="1066"/>
      <c r="J51" s="1066"/>
      <c r="K51" s="1070"/>
      <c r="L51" s="1070"/>
      <c r="M51" s="1070"/>
      <c r="N51" s="1070"/>
      <c r="AM51" s="1064"/>
      <c r="AN51" s="1084" t="s">
        <v>552</v>
      </c>
      <c r="AO51" s="1084"/>
      <c r="AP51" s="1084"/>
      <c r="AQ51" s="1084"/>
      <c r="AR51" s="1084"/>
      <c r="AS51" s="1084"/>
      <c r="AT51" s="1084"/>
      <c r="AU51" s="1084"/>
      <c r="AV51" s="1084"/>
      <c r="AW51" s="1084"/>
      <c r="AX51" s="1084"/>
      <c r="AY51" s="1084"/>
      <c r="AZ51" s="1084"/>
      <c r="BA51" s="1084"/>
      <c r="BB51" s="1084" t="s">
        <v>554</v>
      </c>
      <c r="BC51" s="1084"/>
      <c r="BD51" s="1084"/>
      <c r="BE51" s="1084"/>
      <c r="BF51" s="1084"/>
      <c r="BG51" s="1084"/>
      <c r="BH51" s="1084"/>
      <c r="BI51" s="1084"/>
      <c r="BJ51" s="1084"/>
      <c r="BK51" s="1084"/>
      <c r="BL51" s="1084"/>
      <c r="BM51" s="1084"/>
      <c r="BN51" s="1084"/>
      <c r="BO51" s="1084"/>
      <c r="BP51" s="1089"/>
      <c r="BQ51" s="1089"/>
      <c r="BR51" s="1089"/>
      <c r="BS51" s="1089"/>
      <c r="BT51" s="1089"/>
      <c r="BU51" s="1089"/>
      <c r="BV51" s="1089"/>
      <c r="BW51" s="1089"/>
      <c r="BX51" s="1089"/>
      <c r="BY51" s="1089"/>
      <c r="BZ51" s="1089"/>
      <c r="CA51" s="1089"/>
      <c r="CB51" s="1089"/>
      <c r="CC51" s="1089"/>
      <c r="CD51" s="1089"/>
      <c r="CE51" s="1089"/>
      <c r="CF51" s="1089"/>
      <c r="CG51" s="1089"/>
      <c r="CH51" s="1089"/>
      <c r="CI51" s="1089"/>
      <c r="CJ51" s="1089"/>
      <c r="CK51" s="1089"/>
      <c r="CL51" s="1089"/>
      <c r="CM51" s="1089"/>
      <c r="CN51" s="1089"/>
      <c r="CO51" s="1089"/>
      <c r="CP51" s="1089"/>
      <c r="CQ51" s="1089"/>
      <c r="CR51" s="1089"/>
      <c r="CS51" s="1089"/>
      <c r="CT51" s="1089"/>
      <c r="CU51" s="1089"/>
      <c r="CV51" s="1089">
        <v>0</v>
      </c>
      <c r="CW51" s="1089"/>
      <c r="CX51" s="1089"/>
      <c r="CY51" s="1089"/>
      <c r="CZ51" s="1089"/>
      <c r="DA51" s="1089"/>
      <c r="DB51" s="1089"/>
      <c r="DC51" s="1089"/>
    </row>
    <row r="52" spans="1:109">
      <c r="B52" s="728"/>
      <c r="G52" s="1062"/>
      <c r="H52" s="1062"/>
      <c r="I52" s="1066"/>
      <c r="J52" s="1066"/>
      <c r="K52" s="1070"/>
      <c r="L52" s="1070"/>
      <c r="M52" s="1070"/>
      <c r="N52" s="1070"/>
      <c r="AM52" s="1064"/>
      <c r="AN52" s="1084"/>
      <c r="AO52" s="1084"/>
      <c r="AP52" s="1084"/>
      <c r="AQ52" s="1084"/>
      <c r="AR52" s="1084"/>
      <c r="AS52" s="1084"/>
      <c r="AT52" s="1084"/>
      <c r="AU52" s="1084"/>
      <c r="AV52" s="1084"/>
      <c r="AW52" s="1084"/>
      <c r="AX52" s="1084"/>
      <c r="AY52" s="1084"/>
      <c r="AZ52" s="1084"/>
      <c r="BA52" s="1084"/>
      <c r="BB52" s="1084"/>
      <c r="BC52" s="1084"/>
      <c r="BD52" s="1084"/>
      <c r="BE52" s="1084"/>
      <c r="BF52" s="1084"/>
      <c r="BG52" s="1084"/>
      <c r="BH52" s="1084"/>
      <c r="BI52" s="1084"/>
      <c r="BJ52" s="1084"/>
      <c r="BK52" s="1084"/>
      <c r="BL52" s="1084"/>
      <c r="BM52" s="1084"/>
      <c r="BN52" s="1084"/>
      <c r="BO52" s="1084"/>
      <c r="BP52" s="1089"/>
      <c r="BQ52" s="1089"/>
      <c r="BR52" s="1089"/>
      <c r="BS52" s="1089"/>
      <c r="BT52" s="1089"/>
      <c r="BU52" s="1089"/>
      <c r="BV52" s="1089"/>
      <c r="BW52" s="1089"/>
      <c r="BX52" s="1089"/>
      <c r="BY52" s="1089"/>
      <c r="BZ52" s="1089"/>
      <c r="CA52" s="1089"/>
      <c r="CB52" s="1089"/>
      <c r="CC52" s="1089"/>
      <c r="CD52" s="1089"/>
      <c r="CE52" s="1089"/>
      <c r="CF52" s="1089"/>
      <c r="CG52" s="1089"/>
      <c r="CH52" s="1089"/>
      <c r="CI52" s="1089"/>
      <c r="CJ52" s="1089"/>
      <c r="CK52" s="1089"/>
      <c r="CL52" s="1089"/>
      <c r="CM52" s="1089"/>
      <c r="CN52" s="1089"/>
      <c r="CO52" s="1089"/>
      <c r="CP52" s="1089"/>
      <c r="CQ52" s="1089"/>
      <c r="CR52" s="1089"/>
      <c r="CS52" s="1089"/>
      <c r="CT52" s="1089"/>
      <c r="CU52" s="1089"/>
      <c r="CV52" s="1089"/>
      <c r="CW52" s="1089"/>
      <c r="CX52" s="1089"/>
      <c r="CY52" s="1089"/>
      <c r="CZ52" s="1089"/>
      <c r="DA52" s="1089"/>
      <c r="DB52" s="1089"/>
      <c r="DC52" s="1089"/>
    </row>
    <row r="53" spans="1:109">
      <c r="A53" s="1051"/>
      <c r="B53" s="728"/>
      <c r="G53" s="1062"/>
      <c r="H53" s="1062"/>
      <c r="I53" s="1061"/>
      <c r="J53" s="1061"/>
      <c r="K53" s="1070"/>
      <c r="L53" s="1070"/>
      <c r="M53" s="1070"/>
      <c r="N53" s="1070"/>
      <c r="AM53" s="1064"/>
      <c r="AN53" s="1084"/>
      <c r="AO53" s="1084"/>
      <c r="AP53" s="1084"/>
      <c r="AQ53" s="1084"/>
      <c r="AR53" s="1084"/>
      <c r="AS53" s="1084"/>
      <c r="AT53" s="1084"/>
      <c r="AU53" s="1084"/>
      <c r="AV53" s="1084"/>
      <c r="AW53" s="1084"/>
      <c r="AX53" s="1084"/>
      <c r="AY53" s="1084"/>
      <c r="AZ53" s="1084"/>
      <c r="BA53" s="1084"/>
      <c r="BB53" s="1084" t="s">
        <v>555</v>
      </c>
      <c r="BC53" s="1084"/>
      <c r="BD53" s="1084"/>
      <c r="BE53" s="1084"/>
      <c r="BF53" s="1084"/>
      <c r="BG53" s="1084"/>
      <c r="BH53" s="1084"/>
      <c r="BI53" s="1084"/>
      <c r="BJ53" s="1084"/>
      <c r="BK53" s="1084"/>
      <c r="BL53" s="1084"/>
      <c r="BM53" s="1084"/>
      <c r="BN53" s="1084"/>
      <c r="BO53" s="1084"/>
      <c r="BP53" s="1089">
        <v>53.6</v>
      </c>
      <c r="BQ53" s="1089"/>
      <c r="BR53" s="1089"/>
      <c r="BS53" s="1089"/>
      <c r="BT53" s="1089"/>
      <c r="BU53" s="1089"/>
      <c r="BV53" s="1089"/>
      <c r="BW53" s="1089"/>
      <c r="BX53" s="1089">
        <v>55.1</v>
      </c>
      <c r="BY53" s="1089"/>
      <c r="BZ53" s="1089"/>
      <c r="CA53" s="1089"/>
      <c r="CB53" s="1089"/>
      <c r="CC53" s="1089"/>
      <c r="CD53" s="1089"/>
      <c r="CE53" s="1089"/>
      <c r="CF53" s="1089">
        <v>56.8</v>
      </c>
      <c r="CG53" s="1089"/>
      <c r="CH53" s="1089"/>
      <c r="CI53" s="1089"/>
      <c r="CJ53" s="1089"/>
      <c r="CK53" s="1089"/>
      <c r="CL53" s="1089"/>
      <c r="CM53" s="1089"/>
      <c r="CN53" s="1089">
        <v>58.5</v>
      </c>
      <c r="CO53" s="1089"/>
      <c r="CP53" s="1089"/>
      <c r="CQ53" s="1089"/>
      <c r="CR53" s="1089"/>
      <c r="CS53" s="1089"/>
      <c r="CT53" s="1089"/>
      <c r="CU53" s="1089"/>
      <c r="CV53" s="1089">
        <v>60.3</v>
      </c>
      <c r="CW53" s="1089"/>
      <c r="CX53" s="1089"/>
      <c r="CY53" s="1089"/>
      <c r="CZ53" s="1089"/>
      <c r="DA53" s="1089"/>
      <c r="DB53" s="1089"/>
      <c r="DC53" s="1089"/>
    </row>
    <row r="54" spans="1:109">
      <c r="A54" s="1051"/>
      <c r="B54" s="728"/>
      <c r="G54" s="1062"/>
      <c r="H54" s="1062"/>
      <c r="I54" s="1061"/>
      <c r="J54" s="1061"/>
      <c r="K54" s="1070"/>
      <c r="L54" s="1070"/>
      <c r="M54" s="1070"/>
      <c r="N54" s="1070"/>
      <c r="AM54" s="1064"/>
      <c r="AN54" s="1084"/>
      <c r="AO54" s="1084"/>
      <c r="AP54" s="1084"/>
      <c r="AQ54" s="1084"/>
      <c r="AR54" s="1084"/>
      <c r="AS54" s="1084"/>
      <c r="AT54" s="1084"/>
      <c r="AU54" s="1084"/>
      <c r="AV54" s="1084"/>
      <c r="AW54" s="1084"/>
      <c r="AX54" s="1084"/>
      <c r="AY54" s="1084"/>
      <c r="AZ54" s="1084"/>
      <c r="BA54" s="1084"/>
      <c r="BB54" s="1084"/>
      <c r="BC54" s="1084"/>
      <c r="BD54" s="1084"/>
      <c r="BE54" s="1084"/>
      <c r="BF54" s="1084"/>
      <c r="BG54" s="1084"/>
      <c r="BH54" s="1084"/>
      <c r="BI54" s="1084"/>
      <c r="BJ54" s="1084"/>
      <c r="BK54" s="1084"/>
      <c r="BL54" s="1084"/>
      <c r="BM54" s="1084"/>
      <c r="BN54" s="1084"/>
      <c r="BO54" s="1084"/>
      <c r="BP54" s="1089"/>
      <c r="BQ54" s="1089"/>
      <c r="BR54" s="1089"/>
      <c r="BS54" s="1089"/>
      <c r="BT54" s="1089"/>
      <c r="BU54" s="1089"/>
      <c r="BV54" s="1089"/>
      <c r="BW54" s="1089"/>
      <c r="BX54" s="1089"/>
      <c r="BY54" s="1089"/>
      <c r="BZ54" s="1089"/>
      <c r="CA54" s="1089"/>
      <c r="CB54" s="1089"/>
      <c r="CC54" s="1089"/>
      <c r="CD54" s="1089"/>
      <c r="CE54" s="1089"/>
      <c r="CF54" s="1089"/>
      <c r="CG54" s="1089"/>
      <c r="CH54" s="1089"/>
      <c r="CI54" s="1089"/>
      <c r="CJ54" s="1089"/>
      <c r="CK54" s="1089"/>
      <c r="CL54" s="1089"/>
      <c r="CM54" s="1089"/>
      <c r="CN54" s="1089"/>
      <c r="CO54" s="1089"/>
      <c r="CP54" s="1089"/>
      <c r="CQ54" s="1089"/>
      <c r="CR54" s="1089"/>
      <c r="CS54" s="1089"/>
      <c r="CT54" s="1089"/>
      <c r="CU54" s="1089"/>
      <c r="CV54" s="1089"/>
      <c r="CW54" s="1089"/>
      <c r="CX54" s="1089"/>
      <c r="CY54" s="1089"/>
      <c r="CZ54" s="1089"/>
      <c r="DA54" s="1089"/>
      <c r="DB54" s="1089"/>
      <c r="DC54" s="1089"/>
    </row>
    <row r="55" spans="1:109">
      <c r="A55" s="1051"/>
      <c r="B55" s="728"/>
      <c r="G55" s="1061"/>
      <c r="H55" s="1061"/>
      <c r="I55" s="1061"/>
      <c r="J55" s="1061"/>
      <c r="K55" s="1070"/>
      <c r="L55" s="1070"/>
      <c r="M55" s="1070"/>
      <c r="N55" s="1070"/>
      <c r="AN55" s="1085" t="s">
        <v>522</v>
      </c>
      <c r="AO55" s="1085"/>
      <c r="AP55" s="1085"/>
      <c r="AQ55" s="1085"/>
      <c r="AR55" s="1085"/>
      <c r="AS55" s="1085"/>
      <c r="AT55" s="1085"/>
      <c r="AU55" s="1085"/>
      <c r="AV55" s="1085"/>
      <c r="AW55" s="1085"/>
      <c r="AX55" s="1085"/>
      <c r="AY55" s="1085"/>
      <c r="AZ55" s="1085"/>
      <c r="BA55" s="1085"/>
      <c r="BB55" s="1084" t="s">
        <v>554</v>
      </c>
      <c r="BC55" s="1084"/>
      <c r="BD55" s="1084"/>
      <c r="BE55" s="1084"/>
      <c r="BF55" s="1084"/>
      <c r="BG55" s="1084"/>
      <c r="BH55" s="1084"/>
      <c r="BI55" s="1084"/>
      <c r="BJ55" s="1084"/>
      <c r="BK55" s="1084"/>
      <c r="BL55" s="1084"/>
      <c r="BM55" s="1084"/>
      <c r="BN55" s="1084"/>
      <c r="BO55" s="1084"/>
      <c r="BP55" s="1089">
        <v>22.7</v>
      </c>
      <c r="BQ55" s="1089"/>
      <c r="BR55" s="1089"/>
      <c r="BS55" s="1089"/>
      <c r="BT55" s="1089"/>
      <c r="BU55" s="1089"/>
      <c r="BV55" s="1089"/>
      <c r="BW55" s="1089"/>
      <c r="BX55" s="1089">
        <v>27.8</v>
      </c>
      <c r="BY55" s="1089"/>
      <c r="BZ55" s="1089"/>
      <c r="CA55" s="1089"/>
      <c r="CB55" s="1089"/>
      <c r="CC55" s="1089"/>
      <c r="CD55" s="1089"/>
      <c r="CE55" s="1089"/>
      <c r="CF55" s="1089">
        <v>18</v>
      </c>
      <c r="CG55" s="1089"/>
      <c r="CH55" s="1089"/>
      <c r="CI55" s="1089"/>
      <c r="CJ55" s="1089"/>
      <c r="CK55" s="1089"/>
      <c r="CL55" s="1089"/>
      <c r="CM55" s="1089"/>
      <c r="CN55" s="1089">
        <v>12.7</v>
      </c>
      <c r="CO55" s="1089"/>
      <c r="CP55" s="1089"/>
      <c r="CQ55" s="1089"/>
      <c r="CR55" s="1089"/>
      <c r="CS55" s="1089"/>
      <c r="CT55" s="1089"/>
      <c r="CU55" s="1089"/>
      <c r="CV55" s="1089">
        <v>10</v>
      </c>
      <c r="CW55" s="1089"/>
      <c r="CX55" s="1089"/>
      <c r="CY55" s="1089"/>
      <c r="CZ55" s="1089"/>
      <c r="DA55" s="1089"/>
      <c r="DB55" s="1089"/>
      <c r="DC55" s="1089"/>
    </row>
    <row r="56" spans="1:109">
      <c r="A56" s="1051"/>
      <c r="B56" s="728"/>
      <c r="G56" s="1061"/>
      <c r="H56" s="1061"/>
      <c r="I56" s="1061"/>
      <c r="J56" s="1061"/>
      <c r="K56" s="1070"/>
      <c r="L56" s="1070"/>
      <c r="M56" s="1070"/>
      <c r="N56" s="1070"/>
      <c r="AN56" s="1085"/>
      <c r="AO56" s="1085"/>
      <c r="AP56" s="1085"/>
      <c r="AQ56" s="1085"/>
      <c r="AR56" s="1085"/>
      <c r="AS56" s="1085"/>
      <c r="AT56" s="1085"/>
      <c r="AU56" s="1085"/>
      <c r="AV56" s="1085"/>
      <c r="AW56" s="1085"/>
      <c r="AX56" s="1085"/>
      <c r="AY56" s="1085"/>
      <c r="AZ56" s="1085"/>
      <c r="BA56" s="1085"/>
      <c r="BB56" s="1084"/>
      <c r="BC56" s="1084"/>
      <c r="BD56" s="1084"/>
      <c r="BE56" s="1084"/>
      <c r="BF56" s="1084"/>
      <c r="BG56" s="1084"/>
      <c r="BH56" s="1084"/>
      <c r="BI56" s="1084"/>
      <c r="BJ56" s="1084"/>
      <c r="BK56" s="1084"/>
      <c r="BL56" s="1084"/>
      <c r="BM56" s="1084"/>
      <c r="BN56" s="1084"/>
      <c r="BO56" s="1084"/>
      <c r="BP56" s="1089"/>
      <c r="BQ56" s="1089"/>
      <c r="BR56" s="1089"/>
      <c r="BS56" s="1089"/>
      <c r="BT56" s="1089"/>
      <c r="BU56" s="1089"/>
      <c r="BV56" s="1089"/>
      <c r="BW56" s="1089"/>
      <c r="BX56" s="1089"/>
      <c r="BY56" s="1089"/>
      <c r="BZ56" s="1089"/>
      <c r="CA56" s="1089"/>
      <c r="CB56" s="1089"/>
      <c r="CC56" s="1089"/>
      <c r="CD56" s="1089"/>
      <c r="CE56" s="1089"/>
      <c r="CF56" s="1089"/>
      <c r="CG56" s="1089"/>
      <c r="CH56" s="1089"/>
      <c r="CI56" s="1089"/>
      <c r="CJ56" s="1089"/>
      <c r="CK56" s="1089"/>
      <c r="CL56" s="1089"/>
      <c r="CM56" s="1089"/>
      <c r="CN56" s="1089"/>
      <c r="CO56" s="1089"/>
      <c r="CP56" s="1089"/>
      <c r="CQ56" s="1089"/>
      <c r="CR56" s="1089"/>
      <c r="CS56" s="1089"/>
      <c r="CT56" s="1089"/>
      <c r="CU56" s="1089"/>
      <c r="CV56" s="1089"/>
      <c r="CW56" s="1089"/>
      <c r="CX56" s="1089"/>
      <c r="CY56" s="1089"/>
      <c r="CZ56" s="1089"/>
      <c r="DA56" s="1089"/>
      <c r="DB56" s="1089"/>
      <c r="DC56" s="1089"/>
    </row>
    <row r="57" spans="1:109" s="1051" customFormat="1">
      <c r="B57" s="1057"/>
      <c r="G57" s="1061"/>
      <c r="H57" s="1061"/>
      <c r="I57" s="1067"/>
      <c r="J57" s="1067"/>
      <c r="K57" s="1070"/>
      <c r="L57" s="1070"/>
      <c r="M57" s="1070"/>
      <c r="N57" s="1070"/>
      <c r="AM57" s="363"/>
      <c r="AN57" s="1085"/>
      <c r="AO57" s="1085"/>
      <c r="AP57" s="1085"/>
      <c r="AQ57" s="1085"/>
      <c r="AR57" s="1085"/>
      <c r="AS57" s="1085"/>
      <c r="AT57" s="1085"/>
      <c r="AU57" s="1085"/>
      <c r="AV57" s="1085"/>
      <c r="AW57" s="1085"/>
      <c r="AX57" s="1085"/>
      <c r="AY57" s="1085"/>
      <c r="AZ57" s="1085"/>
      <c r="BA57" s="1085"/>
      <c r="BB57" s="1084" t="s">
        <v>555</v>
      </c>
      <c r="BC57" s="1084"/>
      <c r="BD57" s="1084"/>
      <c r="BE57" s="1084"/>
      <c r="BF57" s="1084"/>
      <c r="BG57" s="1084"/>
      <c r="BH57" s="1084"/>
      <c r="BI57" s="1084"/>
      <c r="BJ57" s="1084"/>
      <c r="BK57" s="1084"/>
      <c r="BL57" s="1084"/>
      <c r="BM57" s="1084"/>
      <c r="BN57" s="1084"/>
      <c r="BO57" s="1084"/>
      <c r="BP57" s="1089">
        <v>60.6</v>
      </c>
      <c r="BQ57" s="1089"/>
      <c r="BR57" s="1089"/>
      <c r="BS57" s="1089"/>
      <c r="BT57" s="1089"/>
      <c r="BU57" s="1089"/>
      <c r="BV57" s="1089"/>
      <c r="BW57" s="1089"/>
      <c r="BX57" s="1089">
        <v>62</v>
      </c>
      <c r="BY57" s="1089"/>
      <c r="BZ57" s="1089"/>
      <c r="CA57" s="1089"/>
      <c r="CB57" s="1089"/>
      <c r="CC57" s="1089"/>
      <c r="CD57" s="1089"/>
      <c r="CE57" s="1089"/>
      <c r="CF57" s="1089">
        <v>62.2</v>
      </c>
      <c r="CG57" s="1089"/>
      <c r="CH57" s="1089"/>
      <c r="CI57" s="1089"/>
      <c r="CJ57" s="1089"/>
      <c r="CK57" s="1089"/>
      <c r="CL57" s="1089"/>
      <c r="CM57" s="1089"/>
      <c r="CN57" s="1089">
        <v>63.2</v>
      </c>
      <c r="CO57" s="1089"/>
      <c r="CP57" s="1089"/>
      <c r="CQ57" s="1089"/>
      <c r="CR57" s="1089"/>
      <c r="CS57" s="1089"/>
      <c r="CT57" s="1089"/>
      <c r="CU57" s="1089"/>
      <c r="CV57" s="1089">
        <v>64.599999999999994</v>
      </c>
      <c r="CW57" s="1089"/>
      <c r="CX57" s="1089"/>
      <c r="CY57" s="1089"/>
      <c r="CZ57" s="1089"/>
      <c r="DA57" s="1089"/>
      <c r="DB57" s="1089"/>
      <c r="DC57" s="1089"/>
      <c r="DD57" s="1094"/>
      <c r="DE57" s="1057"/>
    </row>
    <row r="58" spans="1:109" s="1051" customFormat="1">
      <c r="A58" s="363"/>
      <c r="B58" s="1057"/>
      <c r="G58" s="1061"/>
      <c r="H58" s="1061"/>
      <c r="I58" s="1067"/>
      <c r="J58" s="1067"/>
      <c r="K58" s="1070"/>
      <c r="L58" s="1070"/>
      <c r="M58" s="1070"/>
      <c r="N58" s="1070"/>
      <c r="AM58" s="363"/>
      <c r="AN58" s="1085"/>
      <c r="AO58" s="1085"/>
      <c r="AP58" s="1085"/>
      <c r="AQ58" s="1085"/>
      <c r="AR58" s="1085"/>
      <c r="AS58" s="1085"/>
      <c r="AT58" s="1085"/>
      <c r="AU58" s="1085"/>
      <c r="AV58" s="1085"/>
      <c r="AW58" s="1085"/>
      <c r="AX58" s="1085"/>
      <c r="AY58" s="1085"/>
      <c r="AZ58" s="1085"/>
      <c r="BA58" s="1085"/>
      <c r="BB58" s="1084"/>
      <c r="BC58" s="1084"/>
      <c r="BD58" s="1084"/>
      <c r="BE58" s="1084"/>
      <c r="BF58" s="1084"/>
      <c r="BG58" s="1084"/>
      <c r="BH58" s="1084"/>
      <c r="BI58" s="1084"/>
      <c r="BJ58" s="1084"/>
      <c r="BK58" s="1084"/>
      <c r="BL58" s="1084"/>
      <c r="BM58" s="1084"/>
      <c r="BN58" s="1084"/>
      <c r="BO58" s="1084"/>
      <c r="BP58" s="1089"/>
      <c r="BQ58" s="1089"/>
      <c r="BR58" s="1089"/>
      <c r="BS58" s="1089"/>
      <c r="BT58" s="1089"/>
      <c r="BU58" s="1089"/>
      <c r="BV58" s="1089"/>
      <c r="BW58" s="1089"/>
      <c r="BX58" s="1089"/>
      <c r="BY58" s="1089"/>
      <c r="BZ58" s="1089"/>
      <c r="CA58" s="1089"/>
      <c r="CB58" s="1089"/>
      <c r="CC58" s="1089"/>
      <c r="CD58" s="1089"/>
      <c r="CE58" s="1089"/>
      <c r="CF58" s="1089"/>
      <c r="CG58" s="1089"/>
      <c r="CH58" s="1089"/>
      <c r="CI58" s="1089"/>
      <c r="CJ58" s="1089"/>
      <c r="CK58" s="1089"/>
      <c r="CL58" s="1089"/>
      <c r="CM58" s="1089"/>
      <c r="CN58" s="1089"/>
      <c r="CO58" s="1089"/>
      <c r="CP58" s="1089"/>
      <c r="CQ58" s="1089"/>
      <c r="CR58" s="1089"/>
      <c r="CS58" s="1089"/>
      <c r="CT58" s="1089"/>
      <c r="CU58" s="1089"/>
      <c r="CV58" s="1089"/>
      <c r="CW58" s="1089"/>
      <c r="CX58" s="1089"/>
      <c r="CY58" s="1089"/>
      <c r="CZ58" s="1089"/>
      <c r="DA58" s="1089"/>
      <c r="DB58" s="1089"/>
      <c r="DC58" s="1089"/>
      <c r="DD58" s="1094"/>
      <c r="DE58" s="1057"/>
    </row>
    <row r="59" spans="1:109" s="1051" customFormat="1">
      <c r="A59" s="363"/>
      <c r="B59" s="1057"/>
      <c r="K59" s="1071"/>
      <c r="L59" s="1071"/>
      <c r="M59" s="1071"/>
      <c r="N59" s="1071"/>
      <c r="AQ59" s="1071"/>
      <c r="AR59" s="1071"/>
      <c r="AS59" s="1071"/>
      <c r="AT59" s="1071"/>
      <c r="BC59" s="1071"/>
      <c r="BD59" s="1071"/>
      <c r="BE59" s="1071"/>
      <c r="BF59" s="1071"/>
      <c r="BO59" s="1071"/>
      <c r="BP59" s="1071"/>
      <c r="BQ59" s="1071"/>
      <c r="BR59" s="1071"/>
      <c r="CA59" s="1071"/>
      <c r="CB59" s="1071"/>
      <c r="CC59" s="1071"/>
      <c r="CD59" s="1071"/>
      <c r="CM59" s="1071"/>
      <c r="CN59" s="1071"/>
      <c r="CO59" s="1071"/>
      <c r="CP59" s="1071"/>
      <c r="CY59" s="1071"/>
      <c r="CZ59" s="1071"/>
      <c r="DA59" s="1071"/>
      <c r="DB59" s="1071"/>
      <c r="DC59" s="1071"/>
      <c r="DD59" s="1094"/>
      <c r="DE59" s="1057"/>
    </row>
    <row r="60" spans="1:109" s="1051" customFormat="1">
      <c r="A60" s="363"/>
      <c r="B60" s="1057"/>
      <c r="K60" s="1071"/>
      <c r="L60" s="1071"/>
      <c r="M60" s="1071"/>
      <c r="N60" s="1071"/>
      <c r="AQ60" s="1071"/>
      <c r="AR60" s="1071"/>
      <c r="AS60" s="1071"/>
      <c r="AT60" s="1071"/>
      <c r="BC60" s="1071"/>
      <c r="BD60" s="1071"/>
      <c r="BE60" s="1071"/>
      <c r="BF60" s="1071"/>
      <c r="BO60" s="1071"/>
      <c r="BP60" s="1071"/>
      <c r="BQ60" s="1071"/>
      <c r="BR60" s="1071"/>
      <c r="CA60" s="1071"/>
      <c r="CB60" s="1071"/>
      <c r="CC60" s="1071"/>
      <c r="CD60" s="1071"/>
      <c r="CM60" s="1071"/>
      <c r="CN60" s="1071"/>
      <c r="CO60" s="1071"/>
      <c r="CP60" s="1071"/>
      <c r="CY60" s="1071"/>
      <c r="CZ60" s="1071"/>
      <c r="DA60" s="1071"/>
      <c r="DB60" s="1071"/>
      <c r="DC60" s="1071"/>
      <c r="DD60" s="1094"/>
      <c r="DE60" s="1057"/>
    </row>
    <row r="61" spans="1:109" s="1051" customFormat="1">
      <c r="A61" s="363"/>
      <c r="B61" s="1058"/>
      <c r="C61" s="1059"/>
      <c r="D61" s="1059"/>
      <c r="E61" s="1059"/>
      <c r="F61" s="1059"/>
      <c r="G61" s="1059"/>
      <c r="H61" s="1059"/>
      <c r="I61" s="1059"/>
      <c r="J61" s="1059"/>
      <c r="K61" s="1059"/>
      <c r="L61" s="1059"/>
      <c r="M61" s="1077"/>
      <c r="N61" s="1077"/>
      <c r="O61" s="1059"/>
      <c r="P61" s="1059"/>
      <c r="Q61" s="1059"/>
      <c r="R61" s="1059"/>
      <c r="S61" s="1059"/>
      <c r="T61" s="1059"/>
      <c r="U61" s="1059"/>
      <c r="V61" s="1059"/>
      <c r="W61" s="1059"/>
      <c r="X61" s="1059"/>
      <c r="Y61" s="1059"/>
      <c r="Z61" s="1059"/>
      <c r="AA61" s="1059"/>
      <c r="AB61" s="1059"/>
      <c r="AC61" s="1059"/>
      <c r="AD61" s="1059"/>
      <c r="AE61" s="1059"/>
      <c r="AF61" s="1059"/>
      <c r="AG61" s="1059"/>
      <c r="AH61" s="1059"/>
      <c r="AI61" s="1059"/>
      <c r="AJ61" s="1059"/>
      <c r="AK61" s="1059"/>
      <c r="AL61" s="1059"/>
      <c r="AM61" s="1059"/>
      <c r="AN61" s="1059"/>
      <c r="AO61" s="1059"/>
      <c r="AP61" s="1059"/>
      <c r="AQ61" s="1059"/>
      <c r="AR61" s="1059"/>
      <c r="AS61" s="1077"/>
      <c r="AT61" s="1077"/>
      <c r="AU61" s="1059"/>
      <c r="AV61" s="1059"/>
      <c r="AW61" s="1059"/>
      <c r="AX61" s="1059"/>
      <c r="AY61" s="1059"/>
      <c r="AZ61" s="1059"/>
      <c r="BA61" s="1059"/>
      <c r="BB61" s="1059"/>
      <c r="BC61" s="1059"/>
      <c r="BD61" s="1059"/>
      <c r="BE61" s="1077"/>
      <c r="BF61" s="1077"/>
      <c r="BG61" s="1059"/>
      <c r="BH61" s="1059"/>
      <c r="BI61" s="1059"/>
      <c r="BJ61" s="1059"/>
      <c r="BK61" s="1059"/>
      <c r="BL61" s="1059"/>
      <c r="BM61" s="1059"/>
      <c r="BN61" s="1059"/>
      <c r="BO61" s="1059"/>
      <c r="BP61" s="1059"/>
      <c r="BQ61" s="1077"/>
      <c r="BR61" s="1077"/>
      <c r="BS61" s="1059"/>
      <c r="BT61" s="1059"/>
      <c r="BU61" s="1059"/>
      <c r="BV61" s="1059"/>
      <c r="BW61" s="1059"/>
      <c r="BX61" s="1059"/>
      <c r="BY61" s="1059"/>
      <c r="BZ61" s="1059"/>
      <c r="CA61" s="1059"/>
      <c r="CB61" s="1059"/>
      <c r="CC61" s="1077"/>
      <c r="CD61" s="1077"/>
      <c r="CE61" s="1059"/>
      <c r="CF61" s="1059"/>
      <c r="CG61" s="1059"/>
      <c r="CH61" s="1059"/>
      <c r="CI61" s="1059"/>
      <c r="CJ61" s="1059"/>
      <c r="CK61" s="1059"/>
      <c r="CL61" s="1059"/>
      <c r="CM61" s="1059"/>
      <c r="CN61" s="1059"/>
      <c r="CO61" s="1077"/>
      <c r="CP61" s="1077"/>
      <c r="CQ61" s="1059"/>
      <c r="CR61" s="1059"/>
      <c r="CS61" s="1059"/>
      <c r="CT61" s="1059"/>
      <c r="CU61" s="1059"/>
      <c r="CV61" s="1059"/>
      <c r="CW61" s="1059"/>
      <c r="CX61" s="1059"/>
      <c r="CY61" s="1059"/>
      <c r="CZ61" s="1059"/>
      <c r="DA61" s="1077"/>
      <c r="DB61" s="1077"/>
      <c r="DC61" s="1077"/>
      <c r="DD61" s="1095"/>
      <c r="DE61" s="1057"/>
    </row>
    <row r="62" spans="1:109">
      <c r="B62" s="1056"/>
      <c r="C62" s="1056"/>
      <c r="D62" s="1056"/>
      <c r="E62" s="1056"/>
      <c r="F62" s="1056"/>
      <c r="G62" s="1056"/>
      <c r="H62" s="1056"/>
      <c r="I62" s="1056"/>
      <c r="J62" s="1056"/>
      <c r="K62" s="1056"/>
      <c r="L62" s="1056"/>
      <c r="M62" s="1056"/>
      <c r="N62" s="1056"/>
      <c r="O62" s="1056"/>
      <c r="P62" s="1056"/>
      <c r="Q62" s="1056"/>
      <c r="R62" s="1056"/>
      <c r="S62" s="1056"/>
      <c r="T62" s="1056"/>
      <c r="U62" s="1056"/>
      <c r="V62" s="1056"/>
      <c r="W62" s="1056"/>
      <c r="X62" s="1056"/>
      <c r="Y62" s="1056"/>
      <c r="Z62" s="1056"/>
      <c r="AA62" s="1056"/>
      <c r="AB62" s="1056"/>
      <c r="AC62" s="1056"/>
      <c r="AD62" s="1056"/>
      <c r="AE62" s="1056"/>
      <c r="AF62" s="1056"/>
      <c r="AG62" s="1056"/>
      <c r="AH62" s="1056"/>
      <c r="AI62" s="1056"/>
      <c r="AJ62" s="1056"/>
      <c r="AK62" s="1056"/>
      <c r="AL62" s="1056"/>
      <c r="AM62" s="1056"/>
      <c r="AN62" s="1056"/>
      <c r="AO62" s="1056"/>
      <c r="AP62" s="1056"/>
      <c r="AQ62" s="1056"/>
      <c r="AR62" s="1056"/>
      <c r="AS62" s="1056"/>
      <c r="AT62" s="1056"/>
      <c r="AU62" s="1056"/>
      <c r="AV62" s="1056"/>
      <c r="AW62" s="1056"/>
      <c r="AX62" s="1056"/>
      <c r="AY62" s="1056"/>
      <c r="AZ62" s="1056"/>
      <c r="BA62" s="1056"/>
      <c r="BB62" s="1056"/>
      <c r="BC62" s="1056"/>
      <c r="BD62" s="1056"/>
      <c r="BE62" s="1056"/>
      <c r="BF62" s="1056"/>
      <c r="BG62" s="1056"/>
      <c r="BH62" s="1056"/>
      <c r="BI62" s="1056"/>
      <c r="BJ62" s="1056"/>
      <c r="BK62" s="1056"/>
      <c r="BL62" s="1056"/>
      <c r="BM62" s="1056"/>
      <c r="BN62" s="1056"/>
      <c r="BO62" s="1056"/>
      <c r="BP62" s="1056"/>
      <c r="BQ62" s="1056"/>
      <c r="BR62" s="1056"/>
      <c r="BS62" s="1056"/>
      <c r="BT62" s="1056"/>
      <c r="BU62" s="1056"/>
      <c r="BV62" s="1056"/>
      <c r="BW62" s="1056"/>
      <c r="BX62" s="1056"/>
      <c r="BY62" s="1056"/>
      <c r="BZ62" s="1056"/>
      <c r="CA62" s="1056"/>
      <c r="CB62" s="1056"/>
      <c r="CC62" s="1056"/>
      <c r="CD62" s="1056"/>
      <c r="CE62" s="1056"/>
      <c r="CF62" s="1056"/>
      <c r="CG62" s="1056"/>
      <c r="CH62" s="1056"/>
      <c r="CI62" s="1056"/>
      <c r="CJ62" s="1056"/>
      <c r="CK62" s="1056"/>
      <c r="CL62" s="1056"/>
      <c r="CM62" s="1056"/>
      <c r="CN62" s="1056"/>
      <c r="CO62" s="1056"/>
      <c r="CP62" s="1056"/>
      <c r="CQ62" s="1056"/>
      <c r="CR62" s="1056"/>
      <c r="CS62" s="1056"/>
      <c r="CT62" s="1056"/>
      <c r="CU62" s="1056"/>
      <c r="CV62" s="1056"/>
      <c r="CW62" s="1056"/>
      <c r="CX62" s="1056"/>
      <c r="CY62" s="1056"/>
      <c r="CZ62" s="1056"/>
      <c r="DA62" s="1056"/>
      <c r="DB62" s="1056"/>
      <c r="DC62" s="1056"/>
      <c r="DD62" s="1056"/>
      <c r="DE62" s="739"/>
    </row>
    <row r="63" spans="1:109" ht="17.25">
      <c r="B63" s="737" t="s">
        <v>326</v>
      </c>
    </row>
    <row r="64" spans="1:109">
      <c r="B64" s="728"/>
      <c r="G64" s="1060"/>
      <c r="N64" s="1079"/>
      <c r="AM64" s="1060"/>
      <c r="AN64" s="1060" t="s">
        <v>551</v>
      </c>
      <c r="AP64" s="1051"/>
      <c r="AQ64" s="1051"/>
      <c r="AR64" s="1051"/>
      <c r="AY64" s="1060"/>
      <c r="BA64" s="1051"/>
      <c r="BB64" s="1051"/>
      <c r="BC64" s="1051"/>
      <c r="BK64" s="1060"/>
      <c r="BM64" s="1051"/>
      <c r="BN64" s="1051"/>
      <c r="BO64" s="1051"/>
      <c r="BW64" s="1060"/>
      <c r="BY64" s="1051"/>
      <c r="BZ64" s="1051"/>
      <c r="CA64" s="1051"/>
      <c r="CI64" s="1060"/>
      <c r="CK64" s="1051"/>
      <c r="CL64" s="1051"/>
      <c r="CM64" s="1051"/>
      <c r="CU64" s="1060"/>
      <c r="CW64" s="1051"/>
      <c r="CX64" s="1051"/>
      <c r="CY64" s="1051"/>
    </row>
    <row r="65" spans="2:107">
      <c r="B65" s="728"/>
      <c r="AN65" s="1080" t="s">
        <v>553</v>
      </c>
      <c r="AO65" s="1086"/>
      <c r="AP65" s="1086"/>
      <c r="AQ65" s="1086"/>
      <c r="AR65" s="1086"/>
      <c r="AS65" s="1086"/>
      <c r="AT65" s="1086"/>
      <c r="AU65" s="1086"/>
      <c r="AV65" s="1086"/>
      <c r="AW65" s="1086"/>
      <c r="AX65" s="1086"/>
      <c r="AY65" s="1086"/>
      <c r="AZ65" s="1086"/>
      <c r="BA65" s="1086"/>
      <c r="BB65" s="1086"/>
      <c r="BC65" s="1086"/>
      <c r="BD65" s="1086"/>
      <c r="BE65" s="1086"/>
      <c r="BF65" s="1086"/>
      <c r="BG65" s="1086"/>
      <c r="BH65" s="1086"/>
      <c r="BI65" s="1086"/>
      <c r="BJ65" s="1086"/>
      <c r="BK65" s="1086"/>
      <c r="BL65" s="1086"/>
      <c r="BM65" s="1086"/>
      <c r="BN65" s="1086"/>
      <c r="BO65" s="1086"/>
      <c r="BP65" s="1086"/>
      <c r="BQ65" s="1086"/>
      <c r="BR65" s="1086"/>
      <c r="BS65" s="1086"/>
      <c r="BT65" s="1086"/>
      <c r="BU65" s="1086"/>
      <c r="BV65" s="1086"/>
      <c r="BW65" s="1086"/>
      <c r="BX65" s="1086"/>
      <c r="BY65" s="1086"/>
      <c r="BZ65" s="1086"/>
      <c r="CA65" s="1086"/>
      <c r="CB65" s="1086"/>
      <c r="CC65" s="1086"/>
      <c r="CD65" s="1086"/>
      <c r="CE65" s="1086"/>
      <c r="CF65" s="1086"/>
      <c r="CG65" s="1086"/>
      <c r="CH65" s="1086"/>
      <c r="CI65" s="1086"/>
      <c r="CJ65" s="1086"/>
      <c r="CK65" s="1086"/>
      <c r="CL65" s="1086"/>
      <c r="CM65" s="1086"/>
      <c r="CN65" s="1086"/>
      <c r="CO65" s="1086"/>
      <c r="CP65" s="1086"/>
      <c r="CQ65" s="1086"/>
      <c r="CR65" s="1086"/>
      <c r="CS65" s="1086"/>
      <c r="CT65" s="1086"/>
      <c r="CU65" s="1086"/>
      <c r="CV65" s="1086"/>
      <c r="CW65" s="1086"/>
      <c r="CX65" s="1086"/>
      <c r="CY65" s="1086"/>
      <c r="CZ65" s="1086"/>
      <c r="DA65" s="1086"/>
      <c r="DB65" s="1086"/>
      <c r="DC65" s="1090"/>
    </row>
    <row r="66" spans="2:107">
      <c r="B66" s="728"/>
      <c r="AN66" s="1081"/>
      <c r="AO66" s="1087"/>
      <c r="AP66" s="1087"/>
      <c r="AQ66" s="1087"/>
      <c r="AR66" s="1087"/>
      <c r="AS66" s="1087"/>
      <c r="AT66" s="1087"/>
      <c r="AU66" s="1087"/>
      <c r="AV66" s="1087"/>
      <c r="AW66" s="1087"/>
      <c r="AX66" s="1087"/>
      <c r="AY66" s="1087"/>
      <c r="AZ66" s="1087"/>
      <c r="BA66" s="1087"/>
      <c r="BB66" s="1087"/>
      <c r="BC66" s="1087"/>
      <c r="BD66" s="1087"/>
      <c r="BE66" s="1087"/>
      <c r="BF66" s="1087"/>
      <c r="BG66" s="1087"/>
      <c r="BH66" s="1087"/>
      <c r="BI66" s="1087"/>
      <c r="BJ66" s="1087"/>
      <c r="BK66" s="1087"/>
      <c r="BL66" s="1087"/>
      <c r="BM66" s="1087"/>
      <c r="BN66" s="1087"/>
      <c r="BO66" s="1087"/>
      <c r="BP66" s="1087"/>
      <c r="BQ66" s="1087"/>
      <c r="BR66" s="1087"/>
      <c r="BS66" s="1087"/>
      <c r="BT66" s="1087"/>
      <c r="BU66" s="1087"/>
      <c r="BV66" s="1087"/>
      <c r="BW66" s="1087"/>
      <c r="BX66" s="1087"/>
      <c r="BY66" s="1087"/>
      <c r="BZ66" s="1087"/>
      <c r="CA66" s="1087"/>
      <c r="CB66" s="1087"/>
      <c r="CC66" s="1087"/>
      <c r="CD66" s="1087"/>
      <c r="CE66" s="1087"/>
      <c r="CF66" s="1087"/>
      <c r="CG66" s="1087"/>
      <c r="CH66" s="1087"/>
      <c r="CI66" s="1087"/>
      <c r="CJ66" s="1087"/>
      <c r="CK66" s="1087"/>
      <c r="CL66" s="1087"/>
      <c r="CM66" s="1087"/>
      <c r="CN66" s="1087"/>
      <c r="CO66" s="1087"/>
      <c r="CP66" s="1087"/>
      <c r="CQ66" s="1087"/>
      <c r="CR66" s="1087"/>
      <c r="CS66" s="1087"/>
      <c r="CT66" s="1087"/>
      <c r="CU66" s="1087"/>
      <c r="CV66" s="1087"/>
      <c r="CW66" s="1087"/>
      <c r="CX66" s="1087"/>
      <c r="CY66" s="1087"/>
      <c r="CZ66" s="1087"/>
      <c r="DA66" s="1087"/>
      <c r="DB66" s="1087"/>
      <c r="DC66" s="1091"/>
    </row>
    <row r="67" spans="2:107">
      <c r="B67" s="728"/>
      <c r="AN67" s="1081"/>
      <c r="AO67" s="1087"/>
      <c r="AP67" s="1087"/>
      <c r="AQ67" s="1087"/>
      <c r="AR67" s="1087"/>
      <c r="AS67" s="1087"/>
      <c r="AT67" s="1087"/>
      <c r="AU67" s="1087"/>
      <c r="AV67" s="1087"/>
      <c r="AW67" s="1087"/>
      <c r="AX67" s="1087"/>
      <c r="AY67" s="1087"/>
      <c r="AZ67" s="1087"/>
      <c r="BA67" s="1087"/>
      <c r="BB67" s="1087"/>
      <c r="BC67" s="1087"/>
      <c r="BD67" s="1087"/>
      <c r="BE67" s="1087"/>
      <c r="BF67" s="1087"/>
      <c r="BG67" s="1087"/>
      <c r="BH67" s="1087"/>
      <c r="BI67" s="1087"/>
      <c r="BJ67" s="1087"/>
      <c r="BK67" s="1087"/>
      <c r="BL67" s="1087"/>
      <c r="BM67" s="1087"/>
      <c r="BN67" s="1087"/>
      <c r="BO67" s="1087"/>
      <c r="BP67" s="1087"/>
      <c r="BQ67" s="1087"/>
      <c r="BR67" s="1087"/>
      <c r="BS67" s="1087"/>
      <c r="BT67" s="1087"/>
      <c r="BU67" s="1087"/>
      <c r="BV67" s="1087"/>
      <c r="BW67" s="1087"/>
      <c r="BX67" s="1087"/>
      <c r="BY67" s="1087"/>
      <c r="BZ67" s="1087"/>
      <c r="CA67" s="1087"/>
      <c r="CB67" s="1087"/>
      <c r="CC67" s="1087"/>
      <c r="CD67" s="1087"/>
      <c r="CE67" s="1087"/>
      <c r="CF67" s="1087"/>
      <c r="CG67" s="1087"/>
      <c r="CH67" s="1087"/>
      <c r="CI67" s="1087"/>
      <c r="CJ67" s="1087"/>
      <c r="CK67" s="1087"/>
      <c r="CL67" s="1087"/>
      <c r="CM67" s="1087"/>
      <c r="CN67" s="1087"/>
      <c r="CO67" s="1087"/>
      <c r="CP67" s="1087"/>
      <c r="CQ67" s="1087"/>
      <c r="CR67" s="1087"/>
      <c r="CS67" s="1087"/>
      <c r="CT67" s="1087"/>
      <c r="CU67" s="1087"/>
      <c r="CV67" s="1087"/>
      <c r="CW67" s="1087"/>
      <c r="CX67" s="1087"/>
      <c r="CY67" s="1087"/>
      <c r="CZ67" s="1087"/>
      <c r="DA67" s="1087"/>
      <c r="DB67" s="1087"/>
      <c r="DC67" s="1091"/>
    </row>
    <row r="68" spans="2:107">
      <c r="B68" s="728"/>
      <c r="AN68" s="1081"/>
      <c r="AO68" s="1087"/>
      <c r="AP68" s="1087"/>
      <c r="AQ68" s="1087"/>
      <c r="AR68" s="1087"/>
      <c r="AS68" s="1087"/>
      <c r="AT68" s="1087"/>
      <c r="AU68" s="1087"/>
      <c r="AV68" s="1087"/>
      <c r="AW68" s="1087"/>
      <c r="AX68" s="1087"/>
      <c r="AY68" s="1087"/>
      <c r="AZ68" s="1087"/>
      <c r="BA68" s="1087"/>
      <c r="BB68" s="1087"/>
      <c r="BC68" s="1087"/>
      <c r="BD68" s="1087"/>
      <c r="BE68" s="1087"/>
      <c r="BF68" s="1087"/>
      <c r="BG68" s="1087"/>
      <c r="BH68" s="1087"/>
      <c r="BI68" s="1087"/>
      <c r="BJ68" s="1087"/>
      <c r="BK68" s="1087"/>
      <c r="BL68" s="1087"/>
      <c r="BM68" s="1087"/>
      <c r="BN68" s="1087"/>
      <c r="BO68" s="1087"/>
      <c r="BP68" s="1087"/>
      <c r="BQ68" s="1087"/>
      <c r="BR68" s="1087"/>
      <c r="BS68" s="1087"/>
      <c r="BT68" s="1087"/>
      <c r="BU68" s="1087"/>
      <c r="BV68" s="1087"/>
      <c r="BW68" s="1087"/>
      <c r="BX68" s="1087"/>
      <c r="BY68" s="1087"/>
      <c r="BZ68" s="1087"/>
      <c r="CA68" s="1087"/>
      <c r="CB68" s="1087"/>
      <c r="CC68" s="1087"/>
      <c r="CD68" s="1087"/>
      <c r="CE68" s="1087"/>
      <c r="CF68" s="1087"/>
      <c r="CG68" s="1087"/>
      <c r="CH68" s="1087"/>
      <c r="CI68" s="1087"/>
      <c r="CJ68" s="1087"/>
      <c r="CK68" s="1087"/>
      <c r="CL68" s="1087"/>
      <c r="CM68" s="1087"/>
      <c r="CN68" s="1087"/>
      <c r="CO68" s="1087"/>
      <c r="CP68" s="1087"/>
      <c r="CQ68" s="1087"/>
      <c r="CR68" s="1087"/>
      <c r="CS68" s="1087"/>
      <c r="CT68" s="1087"/>
      <c r="CU68" s="1087"/>
      <c r="CV68" s="1087"/>
      <c r="CW68" s="1087"/>
      <c r="CX68" s="1087"/>
      <c r="CY68" s="1087"/>
      <c r="CZ68" s="1087"/>
      <c r="DA68" s="1087"/>
      <c r="DB68" s="1087"/>
      <c r="DC68" s="1091"/>
    </row>
    <row r="69" spans="2:107">
      <c r="B69" s="728"/>
      <c r="AN69" s="1082"/>
      <c r="AO69" s="1088"/>
      <c r="AP69" s="1088"/>
      <c r="AQ69" s="1088"/>
      <c r="AR69" s="1088"/>
      <c r="AS69" s="1088"/>
      <c r="AT69" s="1088"/>
      <c r="AU69" s="1088"/>
      <c r="AV69" s="1088"/>
      <c r="AW69" s="1088"/>
      <c r="AX69" s="1088"/>
      <c r="AY69" s="1088"/>
      <c r="AZ69" s="1088"/>
      <c r="BA69" s="1088"/>
      <c r="BB69" s="1088"/>
      <c r="BC69" s="1088"/>
      <c r="BD69" s="1088"/>
      <c r="BE69" s="1088"/>
      <c r="BF69" s="1088"/>
      <c r="BG69" s="1088"/>
      <c r="BH69" s="1088"/>
      <c r="BI69" s="1088"/>
      <c r="BJ69" s="1088"/>
      <c r="BK69" s="1088"/>
      <c r="BL69" s="1088"/>
      <c r="BM69" s="1088"/>
      <c r="BN69" s="1088"/>
      <c r="BO69" s="1088"/>
      <c r="BP69" s="1088"/>
      <c r="BQ69" s="1088"/>
      <c r="BR69" s="1088"/>
      <c r="BS69" s="1088"/>
      <c r="BT69" s="1088"/>
      <c r="BU69" s="1088"/>
      <c r="BV69" s="1088"/>
      <c r="BW69" s="1088"/>
      <c r="BX69" s="1088"/>
      <c r="BY69" s="1088"/>
      <c r="BZ69" s="1088"/>
      <c r="CA69" s="1088"/>
      <c r="CB69" s="1088"/>
      <c r="CC69" s="1088"/>
      <c r="CD69" s="1088"/>
      <c r="CE69" s="1088"/>
      <c r="CF69" s="1088"/>
      <c r="CG69" s="1088"/>
      <c r="CH69" s="1088"/>
      <c r="CI69" s="1088"/>
      <c r="CJ69" s="1088"/>
      <c r="CK69" s="1088"/>
      <c r="CL69" s="1088"/>
      <c r="CM69" s="1088"/>
      <c r="CN69" s="1088"/>
      <c r="CO69" s="1088"/>
      <c r="CP69" s="1088"/>
      <c r="CQ69" s="1088"/>
      <c r="CR69" s="1088"/>
      <c r="CS69" s="1088"/>
      <c r="CT69" s="1088"/>
      <c r="CU69" s="1088"/>
      <c r="CV69" s="1088"/>
      <c r="CW69" s="1088"/>
      <c r="CX69" s="1088"/>
      <c r="CY69" s="1088"/>
      <c r="CZ69" s="1088"/>
      <c r="DA69" s="1088"/>
      <c r="DB69" s="1088"/>
      <c r="DC69" s="1092"/>
    </row>
    <row r="70" spans="2:107">
      <c r="B70" s="728"/>
      <c r="H70" s="1065"/>
      <c r="I70" s="1065"/>
      <c r="J70" s="1068"/>
      <c r="K70" s="1068"/>
      <c r="L70" s="1075"/>
      <c r="M70" s="1068"/>
      <c r="N70" s="1075"/>
      <c r="AN70" s="1064"/>
      <c r="AO70" s="1064"/>
      <c r="AP70" s="1064"/>
      <c r="AZ70" s="1064"/>
      <c r="BA70" s="1064"/>
      <c r="BB70" s="1064"/>
      <c r="BL70" s="1064"/>
      <c r="BM70" s="1064"/>
      <c r="BN70" s="1064"/>
      <c r="BX70" s="1064"/>
      <c r="BY70" s="1064"/>
      <c r="BZ70" s="1064"/>
      <c r="CJ70" s="1064"/>
      <c r="CK70" s="1064"/>
      <c r="CL70" s="1064"/>
      <c r="CV70" s="1064"/>
      <c r="CW70" s="1064"/>
      <c r="CX70" s="1064"/>
    </row>
    <row r="71" spans="2:107">
      <c r="B71" s="728"/>
      <c r="G71" s="1063"/>
      <c r="I71" s="1067"/>
      <c r="J71" s="1068"/>
      <c r="K71" s="1068"/>
      <c r="L71" s="1075"/>
      <c r="M71" s="1068"/>
      <c r="N71" s="1075"/>
      <c r="AM71" s="1063"/>
      <c r="AN71" s="363" t="s">
        <v>168</v>
      </c>
    </row>
    <row r="72" spans="2:107">
      <c r="B72" s="728"/>
      <c r="G72" s="1061"/>
      <c r="H72" s="1061"/>
      <c r="I72" s="1061"/>
      <c r="J72" s="1061"/>
      <c r="K72" s="1069"/>
      <c r="L72" s="1069"/>
      <c r="M72" s="1076"/>
      <c r="N72" s="1076"/>
      <c r="AN72" s="108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5" t="s">
        <v>534</v>
      </c>
      <c r="BQ72" s="1085"/>
      <c r="BR72" s="1085"/>
      <c r="BS72" s="1085"/>
      <c r="BT72" s="1085"/>
      <c r="BU72" s="1085"/>
      <c r="BV72" s="1085"/>
      <c r="BW72" s="1085"/>
      <c r="BX72" s="1085" t="s">
        <v>535</v>
      </c>
      <c r="BY72" s="1085"/>
      <c r="BZ72" s="1085"/>
      <c r="CA72" s="1085"/>
      <c r="CB72" s="1085"/>
      <c r="CC72" s="1085"/>
      <c r="CD72" s="1085"/>
      <c r="CE72" s="1085"/>
      <c r="CF72" s="1085" t="s">
        <v>536</v>
      </c>
      <c r="CG72" s="1085"/>
      <c r="CH72" s="1085"/>
      <c r="CI72" s="1085"/>
      <c r="CJ72" s="1085"/>
      <c r="CK72" s="1085"/>
      <c r="CL72" s="1085"/>
      <c r="CM72" s="1085"/>
      <c r="CN72" s="1085" t="s">
        <v>537</v>
      </c>
      <c r="CO72" s="1085"/>
      <c r="CP72" s="1085"/>
      <c r="CQ72" s="1085"/>
      <c r="CR72" s="1085"/>
      <c r="CS72" s="1085"/>
      <c r="CT72" s="1085"/>
      <c r="CU72" s="1085"/>
      <c r="CV72" s="1085" t="s">
        <v>254</v>
      </c>
      <c r="CW72" s="1085"/>
      <c r="CX72" s="1085"/>
      <c r="CY72" s="1085"/>
      <c r="CZ72" s="1085"/>
      <c r="DA72" s="1085"/>
      <c r="DB72" s="1085"/>
      <c r="DC72" s="1085"/>
    </row>
    <row r="73" spans="2:107">
      <c r="B73" s="728"/>
      <c r="G73" s="1062"/>
      <c r="H73" s="1062"/>
      <c r="I73" s="1062"/>
      <c r="J73" s="1062"/>
      <c r="K73" s="1072"/>
      <c r="L73" s="1072"/>
      <c r="M73" s="1072"/>
      <c r="N73" s="1072"/>
      <c r="AM73" s="1064"/>
      <c r="AN73" s="1084" t="s">
        <v>552</v>
      </c>
      <c r="AO73" s="1084"/>
      <c r="AP73" s="1084"/>
      <c r="AQ73" s="1084"/>
      <c r="AR73" s="1084"/>
      <c r="AS73" s="1084"/>
      <c r="AT73" s="1084"/>
      <c r="AU73" s="1084"/>
      <c r="AV73" s="1084"/>
      <c r="AW73" s="1084"/>
      <c r="AX73" s="1084"/>
      <c r="AY73" s="1084"/>
      <c r="AZ73" s="1084"/>
      <c r="BA73" s="1084"/>
      <c r="BB73" s="1084" t="s">
        <v>554</v>
      </c>
      <c r="BC73" s="1084"/>
      <c r="BD73" s="1084"/>
      <c r="BE73" s="1084"/>
      <c r="BF73" s="1084"/>
      <c r="BG73" s="1084"/>
      <c r="BH73" s="1084"/>
      <c r="BI73" s="1084"/>
      <c r="BJ73" s="1084"/>
      <c r="BK73" s="1084"/>
      <c r="BL73" s="1084"/>
      <c r="BM73" s="1084"/>
      <c r="BN73" s="1084"/>
      <c r="BO73" s="1084"/>
      <c r="BP73" s="1089"/>
      <c r="BQ73" s="1089"/>
      <c r="BR73" s="1089"/>
      <c r="BS73" s="1089"/>
      <c r="BT73" s="1089"/>
      <c r="BU73" s="1089"/>
      <c r="BV73" s="1089"/>
      <c r="BW73" s="1089"/>
      <c r="BX73" s="1089"/>
      <c r="BY73" s="1089"/>
      <c r="BZ73" s="1089"/>
      <c r="CA73" s="1089"/>
      <c r="CB73" s="1089"/>
      <c r="CC73" s="1089"/>
      <c r="CD73" s="1089"/>
      <c r="CE73" s="1089"/>
      <c r="CF73" s="1089"/>
      <c r="CG73" s="1089"/>
      <c r="CH73" s="1089"/>
      <c r="CI73" s="1089"/>
      <c r="CJ73" s="1089"/>
      <c r="CK73" s="1089"/>
      <c r="CL73" s="1089"/>
      <c r="CM73" s="1089"/>
      <c r="CN73" s="1089"/>
      <c r="CO73" s="1089"/>
      <c r="CP73" s="1089"/>
      <c r="CQ73" s="1089"/>
      <c r="CR73" s="1089"/>
      <c r="CS73" s="1089"/>
      <c r="CT73" s="1089"/>
      <c r="CU73" s="1089"/>
      <c r="CV73" s="1089">
        <v>0</v>
      </c>
      <c r="CW73" s="1089"/>
      <c r="CX73" s="1089"/>
      <c r="CY73" s="1089"/>
      <c r="CZ73" s="1089"/>
      <c r="DA73" s="1089"/>
      <c r="DB73" s="1089"/>
      <c r="DC73" s="1089"/>
    </row>
    <row r="74" spans="2:107">
      <c r="B74" s="728"/>
      <c r="G74" s="1062"/>
      <c r="H74" s="1062"/>
      <c r="I74" s="1062"/>
      <c r="J74" s="1062"/>
      <c r="K74" s="1072"/>
      <c r="L74" s="1072"/>
      <c r="M74" s="1072"/>
      <c r="N74" s="1072"/>
      <c r="AM74" s="1064"/>
      <c r="AN74" s="1084"/>
      <c r="AO74" s="1084"/>
      <c r="AP74" s="1084"/>
      <c r="AQ74" s="1084"/>
      <c r="AR74" s="1084"/>
      <c r="AS74" s="1084"/>
      <c r="AT74" s="1084"/>
      <c r="AU74" s="1084"/>
      <c r="AV74" s="1084"/>
      <c r="AW74" s="1084"/>
      <c r="AX74" s="1084"/>
      <c r="AY74" s="1084"/>
      <c r="AZ74" s="1084"/>
      <c r="BA74" s="1084"/>
      <c r="BB74" s="1084"/>
      <c r="BC74" s="1084"/>
      <c r="BD74" s="1084"/>
      <c r="BE74" s="1084"/>
      <c r="BF74" s="1084"/>
      <c r="BG74" s="1084"/>
      <c r="BH74" s="1084"/>
      <c r="BI74" s="1084"/>
      <c r="BJ74" s="1084"/>
      <c r="BK74" s="1084"/>
      <c r="BL74" s="1084"/>
      <c r="BM74" s="1084"/>
      <c r="BN74" s="1084"/>
      <c r="BO74" s="1084"/>
      <c r="BP74" s="1089"/>
      <c r="BQ74" s="1089"/>
      <c r="BR74" s="1089"/>
      <c r="BS74" s="1089"/>
      <c r="BT74" s="1089"/>
      <c r="BU74" s="1089"/>
      <c r="BV74" s="1089"/>
      <c r="BW74" s="1089"/>
      <c r="BX74" s="1089"/>
      <c r="BY74" s="1089"/>
      <c r="BZ74" s="1089"/>
      <c r="CA74" s="1089"/>
      <c r="CB74" s="1089"/>
      <c r="CC74" s="1089"/>
      <c r="CD74" s="1089"/>
      <c r="CE74" s="1089"/>
      <c r="CF74" s="1089"/>
      <c r="CG74" s="1089"/>
      <c r="CH74" s="1089"/>
      <c r="CI74" s="1089"/>
      <c r="CJ74" s="1089"/>
      <c r="CK74" s="1089"/>
      <c r="CL74" s="1089"/>
      <c r="CM74" s="1089"/>
      <c r="CN74" s="1089"/>
      <c r="CO74" s="1089"/>
      <c r="CP74" s="1089"/>
      <c r="CQ74" s="1089"/>
      <c r="CR74" s="1089"/>
      <c r="CS74" s="1089"/>
      <c r="CT74" s="1089"/>
      <c r="CU74" s="1089"/>
      <c r="CV74" s="1089"/>
      <c r="CW74" s="1089"/>
      <c r="CX74" s="1089"/>
      <c r="CY74" s="1089"/>
      <c r="CZ74" s="1089"/>
      <c r="DA74" s="1089"/>
      <c r="DB74" s="1089"/>
      <c r="DC74" s="1089"/>
    </row>
    <row r="75" spans="2:107">
      <c r="B75" s="728"/>
      <c r="G75" s="1062"/>
      <c r="H75" s="1062"/>
      <c r="I75" s="1061"/>
      <c r="J75" s="1061"/>
      <c r="K75" s="1070"/>
      <c r="L75" s="1070"/>
      <c r="M75" s="1070"/>
      <c r="N75" s="1070"/>
      <c r="AM75" s="1064"/>
      <c r="AN75" s="1084"/>
      <c r="AO75" s="1084"/>
      <c r="AP75" s="1084"/>
      <c r="AQ75" s="1084"/>
      <c r="AR75" s="1084"/>
      <c r="AS75" s="1084"/>
      <c r="AT75" s="1084"/>
      <c r="AU75" s="1084"/>
      <c r="AV75" s="1084"/>
      <c r="AW75" s="1084"/>
      <c r="AX75" s="1084"/>
      <c r="AY75" s="1084"/>
      <c r="AZ75" s="1084"/>
      <c r="BA75" s="1084"/>
      <c r="BB75" s="1084" t="s">
        <v>411</v>
      </c>
      <c r="BC75" s="1084"/>
      <c r="BD75" s="1084"/>
      <c r="BE75" s="1084"/>
      <c r="BF75" s="1084"/>
      <c r="BG75" s="1084"/>
      <c r="BH75" s="1084"/>
      <c r="BI75" s="1084"/>
      <c r="BJ75" s="1084"/>
      <c r="BK75" s="1084"/>
      <c r="BL75" s="1084"/>
      <c r="BM75" s="1084"/>
      <c r="BN75" s="1084"/>
      <c r="BO75" s="1084"/>
      <c r="BP75" s="1089">
        <v>5.0999999999999996</v>
      </c>
      <c r="BQ75" s="1089"/>
      <c r="BR75" s="1089"/>
      <c r="BS75" s="1089"/>
      <c r="BT75" s="1089"/>
      <c r="BU75" s="1089"/>
      <c r="BV75" s="1089"/>
      <c r="BW75" s="1089"/>
      <c r="BX75" s="1089">
        <v>4.9000000000000004</v>
      </c>
      <c r="BY75" s="1089"/>
      <c r="BZ75" s="1089"/>
      <c r="CA75" s="1089"/>
      <c r="CB75" s="1089"/>
      <c r="CC75" s="1089"/>
      <c r="CD75" s="1089"/>
      <c r="CE75" s="1089"/>
      <c r="CF75" s="1089">
        <v>5</v>
      </c>
      <c r="CG75" s="1089"/>
      <c r="CH75" s="1089"/>
      <c r="CI75" s="1089"/>
      <c r="CJ75" s="1089"/>
      <c r="CK75" s="1089"/>
      <c r="CL75" s="1089"/>
      <c r="CM75" s="1089"/>
      <c r="CN75" s="1089">
        <v>5.4</v>
      </c>
      <c r="CO75" s="1089"/>
      <c r="CP75" s="1089"/>
      <c r="CQ75" s="1089"/>
      <c r="CR75" s="1089"/>
      <c r="CS75" s="1089"/>
      <c r="CT75" s="1089"/>
      <c r="CU75" s="1089"/>
      <c r="CV75" s="1089">
        <v>6.1</v>
      </c>
      <c r="CW75" s="1089"/>
      <c r="CX75" s="1089"/>
      <c r="CY75" s="1089"/>
      <c r="CZ75" s="1089"/>
      <c r="DA75" s="1089"/>
      <c r="DB75" s="1089"/>
      <c r="DC75" s="1089"/>
    </row>
    <row r="76" spans="2:107">
      <c r="B76" s="728"/>
      <c r="G76" s="1062"/>
      <c r="H76" s="1062"/>
      <c r="I76" s="1061"/>
      <c r="J76" s="1061"/>
      <c r="K76" s="1070"/>
      <c r="L76" s="1070"/>
      <c r="M76" s="1070"/>
      <c r="N76" s="1070"/>
      <c r="AM76" s="1064"/>
      <c r="AN76" s="1084"/>
      <c r="AO76" s="1084"/>
      <c r="AP76" s="1084"/>
      <c r="AQ76" s="1084"/>
      <c r="AR76" s="1084"/>
      <c r="AS76" s="1084"/>
      <c r="AT76" s="1084"/>
      <c r="AU76" s="1084"/>
      <c r="AV76" s="1084"/>
      <c r="AW76" s="1084"/>
      <c r="AX76" s="1084"/>
      <c r="AY76" s="1084"/>
      <c r="AZ76" s="1084"/>
      <c r="BA76" s="1084"/>
      <c r="BB76" s="1084"/>
      <c r="BC76" s="1084"/>
      <c r="BD76" s="1084"/>
      <c r="BE76" s="1084"/>
      <c r="BF76" s="1084"/>
      <c r="BG76" s="1084"/>
      <c r="BH76" s="1084"/>
      <c r="BI76" s="1084"/>
      <c r="BJ76" s="1084"/>
      <c r="BK76" s="1084"/>
      <c r="BL76" s="1084"/>
      <c r="BM76" s="1084"/>
      <c r="BN76" s="1084"/>
      <c r="BO76" s="1084"/>
      <c r="BP76" s="1089"/>
      <c r="BQ76" s="1089"/>
      <c r="BR76" s="1089"/>
      <c r="BS76" s="1089"/>
      <c r="BT76" s="1089"/>
      <c r="BU76" s="1089"/>
      <c r="BV76" s="1089"/>
      <c r="BW76" s="1089"/>
      <c r="BX76" s="1089"/>
      <c r="BY76" s="1089"/>
      <c r="BZ76" s="1089"/>
      <c r="CA76" s="1089"/>
      <c r="CB76" s="1089"/>
      <c r="CC76" s="1089"/>
      <c r="CD76" s="1089"/>
      <c r="CE76" s="1089"/>
      <c r="CF76" s="1089"/>
      <c r="CG76" s="1089"/>
      <c r="CH76" s="1089"/>
      <c r="CI76" s="1089"/>
      <c r="CJ76" s="1089"/>
      <c r="CK76" s="1089"/>
      <c r="CL76" s="1089"/>
      <c r="CM76" s="1089"/>
      <c r="CN76" s="1089"/>
      <c r="CO76" s="1089"/>
      <c r="CP76" s="1089"/>
      <c r="CQ76" s="1089"/>
      <c r="CR76" s="1089"/>
      <c r="CS76" s="1089"/>
      <c r="CT76" s="1089"/>
      <c r="CU76" s="1089"/>
      <c r="CV76" s="1089"/>
      <c r="CW76" s="1089"/>
      <c r="CX76" s="1089"/>
      <c r="CY76" s="1089"/>
      <c r="CZ76" s="1089"/>
      <c r="DA76" s="1089"/>
      <c r="DB76" s="1089"/>
      <c r="DC76" s="1089"/>
    </row>
    <row r="77" spans="2:107">
      <c r="B77" s="728"/>
      <c r="G77" s="1061"/>
      <c r="H77" s="1061"/>
      <c r="I77" s="1061"/>
      <c r="J77" s="1061"/>
      <c r="K77" s="1072"/>
      <c r="L77" s="1072"/>
      <c r="M77" s="1072"/>
      <c r="N77" s="1072"/>
      <c r="AN77" s="1085" t="s">
        <v>522</v>
      </c>
      <c r="AO77" s="1085"/>
      <c r="AP77" s="1085"/>
      <c r="AQ77" s="1085"/>
      <c r="AR77" s="1085"/>
      <c r="AS77" s="1085"/>
      <c r="AT77" s="1085"/>
      <c r="AU77" s="1085"/>
      <c r="AV77" s="1085"/>
      <c r="AW77" s="1085"/>
      <c r="AX77" s="1085"/>
      <c r="AY77" s="1085"/>
      <c r="AZ77" s="1085"/>
      <c r="BA77" s="1085"/>
      <c r="BB77" s="1084" t="s">
        <v>554</v>
      </c>
      <c r="BC77" s="1084"/>
      <c r="BD77" s="1084"/>
      <c r="BE77" s="1084"/>
      <c r="BF77" s="1084"/>
      <c r="BG77" s="1084"/>
      <c r="BH77" s="1084"/>
      <c r="BI77" s="1084"/>
      <c r="BJ77" s="1084"/>
      <c r="BK77" s="1084"/>
      <c r="BL77" s="1084"/>
      <c r="BM77" s="1084"/>
      <c r="BN77" s="1084"/>
      <c r="BO77" s="1084"/>
      <c r="BP77" s="1089">
        <v>22.7</v>
      </c>
      <c r="BQ77" s="1089"/>
      <c r="BR77" s="1089"/>
      <c r="BS77" s="1089"/>
      <c r="BT77" s="1089"/>
      <c r="BU77" s="1089"/>
      <c r="BV77" s="1089"/>
      <c r="BW77" s="1089"/>
      <c r="BX77" s="1089">
        <v>27.8</v>
      </c>
      <c r="BY77" s="1089"/>
      <c r="BZ77" s="1089"/>
      <c r="CA77" s="1089"/>
      <c r="CB77" s="1089"/>
      <c r="CC77" s="1089"/>
      <c r="CD77" s="1089"/>
      <c r="CE77" s="1089"/>
      <c r="CF77" s="1089">
        <v>18</v>
      </c>
      <c r="CG77" s="1089"/>
      <c r="CH77" s="1089"/>
      <c r="CI77" s="1089"/>
      <c r="CJ77" s="1089"/>
      <c r="CK77" s="1089"/>
      <c r="CL77" s="1089"/>
      <c r="CM77" s="1089"/>
      <c r="CN77" s="1089">
        <v>12.7</v>
      </c>
      <c r="CO77" s="1089"/>
      <c r="CP77" s="1089"/>
      <c r="CQ77" s="1089"/>
      <c r="CR77" s="1089"/>
      <c r="CS77" s="1089"/>
      <c r="CT77" s="1089"/>
      <c r="CU77" s="1089"/>
      <c r="CV77" s="1089">
        <v>10</v>
      </c>
      <c r="CW77" s="1089"/>
      <c r="CX77" s="1089"/>
      <c r="CY77" s="1089"/>
      <c r="CZ77" s="1089"/>
      <c r="DA77" s="1089"/>
      <c r="DB77" s="1089"/>
      <c r="DC77" s="1089"/>
    </row>
    <row r="78" spans="2:107">
      <c r="B78" s="728"/>
      <c r="G78" s="1061"/>
      <c r="H78" s="1061"/>
      <c r="I78" s="1061"/>
      <c r="J78" s="1061"/>
      <c r="K78" s="1072"/>
      <c r="L78" s="1072"/>
      <c r="M78" s="1072"/>
      <c r="N78" s="1072"/>
      <c r="AN78" s="1085"/>
      <c r="AO78" s="1085"/>
      <c r="AP78" s="1085"/>
      <c r="AQ78" s="1085"/>
      <c r="AR78" s="1085"/>
      <c r="AS78" s="1085"/>
      <c r="AT78" s="1085"/>
      <c r="AU78" s="1085"/>
      <c r="AV78" s="1085"/>
      <c r="AW78" s="1085"/>
      <c r="AX78" s="1085"/>
      <c r="AY78" s="1085"/>
      <c r="AZ78" s="1085"/>
      <c r="BA78" s="1085"/>
      <c r="BB78" s="1084"/>
      <c r="BC78" s="1084"/>
      <c r="BD78" s="1084"/>
      <c r="BE78" s="1084"/>
      <c r="BF78" s="1084"/>
      <c r="BG78" s="1084"/>
      <c r="BH78" s="1084"/>
      <c r="BI78" s="1084"/>
      <c r="BJ78" s="1084"/>
      <c r="BK78" s="1084"/>
      <c r="BL78" s="1084"/>
      <c r="BM78" s="1084"/>
      <c r="BN78" s="1084"/>
      <c r="BO78" s="1084"/>
      <c r="BP78" s="1089"/>
      <c r="BQ78" s="1089"/>
      <c r="BR78" s="1089"/>
      <c r="BS78" s="1089"/>
      <c r="BT78" s="1089"/>
      <c r="BU78" s="1089"/>
      <c r="BV78" s="1089"/>
      <c r="BW78" s="1089"/>
      <c r="BX78" s="1089"/>
      <c r="BY78" s="1089"/>
      <c r="BZ78" s="1089"/>
      <c r="CA78" s="1089"/>
      <c r="CB78" s="1089"/>
      <c r="CC78" s="1089"/>
      <c r="CD78" s="1089"/>
      <c r="CE78" s="1089"/>
      <c r="CF78" s="1089"/>
      <c r="CG78" s="1089"/>
      <c r="CH78" s="1089"/>
      <c r="CI78" s="1089"/>
      <c r="CJ78" s="1089"/>
      <c r="CK78" s="1089"/>
      <c r="CL78" s="1089"/>
      <c r="CM78" s="1089"/>
      <c r="CN78" s="1089"/>
      <c r="CO78" s="1089"/>
      <c r="CP78" s="1089"/>
      <c r="CQ78" s="1089"/>
      <c r="CR78" s="1089"/>
      <c r="CS78" s="1089"/>
      <c r="CT78" s="1089"/>
      <c r="CU78" s="1089"/>
      <c r="CV78" s="1089"/>
      <c r="CW78" s="1089"/>
      <c r="CX78" s="1089"/>
      <c r="CY78" s="1089"/>
      <c r="CZ78" s="1089"/>
      <c r="DA78" s="1089"/>
      <c r="DB78" s="1089"/>
      <c r="DC78" s="1089"/>
    </row>
    <row r="79" spans="2:107">
      <c r="B79" s="728"/>
      <c r="G79" s="1061"/>
      <c r="H79" s="1061"/>
      <c r="I79" s="1067"/>
      <c r="J79" s="1067"/>
      <c r="K79" s="1073"/>
      <c r="L79" s="1073"/>
      <c r="M79" s="1073"/>
      <c r="N79" s="1073"/>
      <c r="AN79" s="1085"/>
      <c r="AO79" s="1085"/>
      <c r="AP79" s="1085"/>
      <c r="AQ79" s="1085"/>
      <c r="AR79" s="1085"/>
      <c r="AS79" s="1085"/>
      <c r="AT79" s="1085"/>
      <c r="AU79" s="1085"/>
      <c r="AV79" s="1085"/>
      <c r="AW79" s="1085"/>
      <c r="AX79" s="1085"/>
      <c r="AY79" s="1085"/>
      <c r="AZ79" s="1085"/>
      <c r="BA79" s="1085"/>
      <c r="BB79" s="1084" t="s">
        <v>411</v>
      </c>
      <c r="BC79" s="1084"/>
      <c r="BD79" s="1084"/>
      <c r="BE79" s="1084"/>
      <c r="BF79" s="1084"/>
      <c r="BG79" s="1084"/>
      <c r="BH79" s="1084"/>
      <c r="BI79" s="1084"/>
      <c r="BJ79" s="1084"/>
      <c r="BK79" s="1084"/>
      <c r="BL79" s="1084"/>
      <c r="BM79" s="1084"/>
      <c r="BN79" s="1084"/>
      <c r="BO79" s="1084"/>
      <c r="BP79" s="1089">
        <v>7.7</v>
      </c>
      <c r="BQ79" s="1089"/>
      <c r="BR79" s="1089"/>
      <c r="BS79" s="1089"/>
      <c r="BT79" s="1089"/>
      <c r="BU79" s="1089"/>
      <c r="BV79" s="1089"/>
      <c r="BW79" s="1089"/>
      <c r="BX79" s="1089">
        <v>7.5</v>
      </c>
      <c r="BY79" s="1089"/>
      <c r="BZ79" s="1089"/>
      <c r="CA79" s="1089"/>
      <c r="CB79" s="1089"/>
      <c r="CC79" s="1089"/>
      <c r="CD79" s="1089"/>
      <c r="CE79" s="1089"/>
      <c r="CF79" s="1089">
        <v>6.6</v>
      </c>
      <c r="CG79" s="1089"/>
      <c r="CH79" s="1089"/>
      <c r="CI79" s="1089"/>
      <c r="CJ79" s="1089"/>
      <c r="CK79" s="1089"/>
      <c r="CL79" s="1089"/>
      <c r="CM79" s="1089"/>
      <c r="CN79" s="1089">
        <v>6.6</v>
      </c>
      <c r="CO79" s="1089"/>
      <c r="CP79" s="1089"/>
      <c r="CQ79" s="1089"/>
      <c r="CR79" s="1089"/>
      <c r="CS79" s="1089"/>
      <c r="CT79" s="1089"/>
      <c r="CU79" s="1089"/>
      <c r="CV79" s="1089">
        <v>6.7</v>
      </c>
      <c r="CW79" s="1089"/>
      <c r="CX79" s="1089"/>
      <c r="CY79" s="1089"/>
      <c r="CZ79" s="1089"/>
      <c r="DA79" s="1089"/>
      <c r="DB79" s="1089"/>
      <c r="DC79" s="1089"/>
    </row>
    <row r="80" spans="2:107">
      <c r="B80" s="728"/>
      <c r="G80" s="1061"/>
      <c r="H80" s="1061"/>
      <c r="I80" s="1067"/>
      <c r="J80" s="1067"/>
      <c r="K80" s="1073"/>
      <c r="L80" s="1073"/>
      <c r="M80" s="1073"/>
      <c r="N80" s="1073"/>
      <c r="AN80" s="1085"/>
      <c r="AO80" s="1085"/>
      <c r="AP80" s="1085"/>
      <c r="AQ80" s="1085"/>
      <c r="AR80" s="1085"/>
      <c r="AS80" s="1085"/>
      <c r="AT80" s="1085"/>
      <c r="AU80" s="1085"/>
      <c r="AV80" s="1085"/>
      <c r="AW80" s="1085"/>
      <c r="AX80" s="1085"/>
      <c r="AY80" s="1085"/>
      <c r="AZ80" s="1085"/>
      <c r="BA80" s="1085"/>
      <c r="BB80" s="1084"/>
      <c r="BC80" s="1084"/>
      <c r="BD80" s="1084"/>
      <c r="BE80" s="1084"/>
      <c r="BF80" s="1084"/>
      <c r="BG80" s="1084"/>
      <c r="BH80" s="1084"/>
      <c r="BI80" s="1084"/>
      <c r="BJ80" s="1084"/>
      <c r="BK80" s="1084"/>
      <c r="BL80" s="1084"/>
      <c r="BM80" s="1084"/>
      <c r="BN80" s="1084"/>
      <c r="BO80" s="1084"/>
      <c r="BP80" s="1089"/>
      <c r="BQ80" s="1089"/>
      <c r="BR80" s="1089"/>
      <c r="BS80" s="1089"/>
      <c r="BT80" s="1089"/>
      <c r="BU80" s="1089"/>
      <c r="BV80" s="1089"/>
      <c r="BW80" s="1089"/>
      <c r="BX80" s="1089"/>
      <c r="BY80" s="1089"/>
      <c r="BZ80" s="1089"/>
      <c r="CA80" s="1089"/>
      <c r="CB80" s="1089"/>
      <c r="CC80" s="1089"/>
      <c r="CD80" s="1089"/>
      <c r="CE80" s="1089"/>
      <c r="CF80" s="1089"/>
      <c r="CG80" s="1089"/>
      <c r="CH80" s="1089"/>
      <c r="CI80" s="1089"/>
      <c r="CJ80" s="1089"/>
      <c r="CK80" s="1089"/>
      <c r="CL80" s="1089"/>
      <c r="CM80" s="1089"/>
      <c r="CN80" s="1089"/>
      <c r="CO80" s="1089"/>
      <c r="CP80" s="1089"/>
      <c r="CQ80" s="1089"/>
      <c r="CR80" s="1089"/>
      <c r="CS80" s="1089"/>
      <c r="CT80" s="1089"/>
      <c r="CU80" s="1089"/>
      <c r="CV80" s="1089"/>
      <c r="CW80" s="1089"/>
      <c r="CX80" s="1089"/>
      <c r="CY80" s="1089"/>
      <c r="CZ80" s="1089"/>
      <c r="DA80" s="1089"/>
      <c r="DB80" s="1089"/>
      <c r="DC80" s="1089"/>
    </row>
    <row r="81" spans="2:109">
      <c r="B81" s="728"/>
    </row>
    <row r="82" spans="2:109" ht="17.25">
      <c r="B82" s="728"/>
      <c r="K82" s="1074"/>
      <c r="L82" s="1074"/>
      <c r="M82" s="1074"/>
      <c r="N82" s="1074"/>
      <c r="AQ82" s="1074"/>
      <c r="AR82" s="1074"/>
      <c r="AS82" s="1074"/>
      <c r="AT82" s="1074"/>
      <c r="BC82" s="1074"/>
      <c r="BD82" s="1074"/>
      <c r="BE82" s="1074"/>
      <c r="BF82" s="1074"/>
      <c r="BO82" s="1074"/>
      <c r="BP82" s="1074"/>
      <c r="BQ82" s="1074"/>
      <c r="BR82" s="1074"/>
      <c r="CA82" s="1074"/>
      <c r="CB82" s="1074"/>
      <c r="CC82" s="1074"/>
      <c r="CD82" s="1074"/>
      <c r="CM82" s="1074"/>
      <c r="CN82" s="1074"/>
      <c r="CO82" s="1074"/>
      <c r="CP82" s="1074"/>
      <c r="CY82" s="1074"/>
      <c r="CZ82" s="1074"/>
      <c r="DA82" s="1074"/>
      <c r="DB82" s="1074"/>
      <c r="DC82" s="107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PBDJTt17XhMY++RYWVW5YlVdWlWl0V5Gx+hafkmtuS3WIgHr6Q3ansLUFlS1bZX5rK7ewMnCQHbyWjDDZJyZQ==" saltValue="R24r5WjfRXfdOKZQwCOWl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0" zoomScale="70" zoomScaleNormal="70" zoomScaleSheetLayoutView="70" workbookViewId="0">
      <selection activeCell="CN39" sqref="CN3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fFR4dwbfKyzvNEax58dx0mdmIy7CrGeb+yyzrCOOPJ+DejfMHTVEkfSZH0j/w+WIgUI9EgGc3OPNLVykTgT6EA==" saltValue="V7geRpcnmdKnGufqCZs9FQ=="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election activeCell="CN39" sqref="CN3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wadOJPa7dDlz59jJOd7Lz1clnzXnfauL34uMKq/uzOzWTPxXXu8IDdXDLBbSuhqedLldnFSzPdDfi8PRLrhzow==" saltValue="J0D+LOD9vkdZ5mi+57NMwg=="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B1:EM49"/>
  <sheetViews>
    <sheetView showGridLines="0" topLeftCell="A28" zoomScale="55" zoomScaleNormal="55" zoomScaleSheetLayoutView="70" workbookViewId="0">
      <selection activeCell="S48" sqref="R48:S48"/>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165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309</v>
      </c>
      <c r="AA4" s="139"/>
      <c r="AB4" s="139"/>
      <c r="AC4" s="144"/>
      <c r="AD4" s="182" t="s">
        <v>255</v>
      </c>
      <c r="AE4" s="139"/>
      <c r="AF4" s="139"/>
      <c r="AG4" s="139"/>
      <c r="AH4" s="139"/>
      <c r="AI4" s="139"/>
      <c r="AJ4" s="139"/>
      <c r="AK4" s="144"/>
      <c r="AL4" s="182" t="s">
        <v>309</v>
      </c>
      <c r="AM4" s="139"/>
      <c r="AN4" s="139"/>
      <c r="AO4" s="144"/>
      <c r="AP4" s="298" t="s">
        <v>311</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13470733</v>
      </c>
      <c r="S5" s="276"/>
      <c r="T5" s="276"/>
      <c r="U5" s="276"/>
      <c r="V5" s="276"/>
      <c r="W5" s="276"/>
      <c r="X5" s="276"/>
      <c r="Y5" s="278"/>
      <c r="Z5" s="281">
        <v>35.299999999999997</v>
      </c>
      <c r="AA5" s="281"/>
      <c r="AB5" s="281"/>
      <c r="AC5" s="281"/>
      <c r="AD5" s="286">
        <v>13470733</v>
      </c>
      <c r="AE5" s="286"/>
      <c r="AF5" s="286"/>
      <c r="AG5" s="286"/>
      <c r="AH5" s="286"/>
      <c r="AI5" s="286"/>
      <c r="AJ5" s="286"/>
      <c r="AK5" s="286"/>
      <c r="AL5" s="291">
        <v>67.599999999999994</v>
      </c>
      <c r="AM5" s="293"/>
      <c r="AN5" s="293"/>
      <c r="AO5" s="295"/>
      <c r="AP5" s="260" t="s">
        <v>315</v>
      </c>
      <c r="AQ5" s="265"/>
      <c r="AR5" s="265"/>
      <c r="AS5" s="265"/>
      <c r="AT5" s="265"/>
      <c r="AU5" s="265"/>
      <c r="AV5" s="265"/>
      <c r="AW5" s="265"/>
      <c r="AX5" s="265"/>
      <c r="AY5" s="265"/>
      <c r="AZ5" s="265"/>
      <c r="BA5" s="265"/>
      <c r="BB5" s="265"/>
      <c r="BC5" s="265"/>
      <c r="BD5" s="265"/>
      <c r="BE5" s="265"/>
      <c r="BF5" s="268"/>
      <c r="BG5" s="274">
        <v>13469799</v>
      </c>
      <c r="BH5" s="217"/>
      <c r="BI5" s="217"/>
      <c r="BJ5" s="217"/>
      <c r="BK5" s="217"/>
      <c r="BL5" s="217"/>
      <c r="BM5" s="217"/>
      <c r="BN5" s="279"/>
      <c r="BO5" s="282">
        <v>100</v>
      </c>
      <c r="BP5" s="282"/>
      <c r="BQ5" s="282"/>
      <c r="BR5" s="282"/>
      <c r="BS5" s="287">
        <v>325531</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309</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319338</v>
      </c>
      <c r="S6" s="217"/>
      <c r="T6" s="217"/>
      <c r="U6" s="217"/>
      <c r="V6" s="217"/>
      <c r="W6" s="217"/>
      <c r="X6" s="217"/>
      <c r="Y6" s="279"/>
      <c r="Z6" s="282">
        <v>0.8</v>
      </c>
      <c r="AA6" s="282"/>
      <c r="AB6" s="282"/>
      <c r="AC6" s="282"/>
      <c r="AD6" s="287">
        <v>319338</v>
      </c>
      <c r="AE6" s="287"/>
      <c r="AF6" s="287"/>
      <c r="AG6" s="287"/>
      <c r="AH6" s="287"/>
      <c r="AI6" s="287"/>
      <c r="AJ6" s="287"/>
      <c r="AK6" s="287"/>
      <c r="AL6" s="283">
        <v>1.6</v>
      </c>
      <c r="AM6" s="238"/>
      <c r="AN6" s="238"/>
      <c r="AO6" s="296"/>
      <c r="AP6" s="261" t="s">
        <v>106</v>
      </c>
      <c r="AQ6" s="1"/>
      <c r="AR6" s="1"/>
      <c r="AS6" s="1"/>
      <c r="AT6" s="1"/>
      <c r="AU6" s="1"/>
      <c r="AV6" s="1"/>
      <c r="AW6" s="1"/>
      <c r="AX6" s="1"/>
      <c r="AY6" s="1"/>
      <c r="AZ6" s="1"/>
      <c r="BA6" s="1"/>
      <c r="BB6" s="1"/>
      <c r="BC6" s="1"/>
      <c r="BD6" s="1"/>
      <c r="BE6" s="1"/>
      <c r="BF6" s="269"/>
      <c r="BG6" s="274">
        <v>13469799</v>
      </c>
      <c r="BH6" s="217"/>
      <c r="BI6" s="217"/>
      <c r="BJ6" s="217"/>
      <c r="BK6" s="217"/>
      <c r="BL6" s="217"/>
      <c r="BM6" s="217"/>
      <c r="BN6" s="279"/>
      <c r="BO6" s="282">
        <v>100</v>
      </c>
      <c r="BP6" s="282"/>
      <c r="BQ6" s="282"/>
      <c r="BR6" s="282"/>
      <c r="BS6" s="287">
        <v>325531</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286089</v>
      </c>
      <c r="CS6" s="217"/>
      <c r="CT6" s="217"/>
      <c r="CU6" s="217"/>
      <c r="CV6" s="217"/>
      <c r="CW6" s="217"/>
      <c r="CX6" s="217"/>
      <c r="CY6" s="279"/>
      <c r="CZ6" s="291">
        <v>0.8</v>
      </c>
      <c r="DA6" s="293"/>
      <c r="DB6" s="293"/>
      <c r="DC6" s="337"/>
      <c r="DD6" s="288">
        <v>3262</v>
      </c>
      <c r="DE6" s="217"/>
      <c r="DF6" s="217"/>
      <c r="DG6" s="217"/>
      <c r="DH6" s="217"/>
      <c r="DI6" s="217"/>
      <c r="DJ6" s="217"/>
      <c r="DK6" s="217"/>
      <c r="DL6" s="217"/>
      <c r="DM6" s="217"/>
      <c r="DN6" s="217"/>
      <c r="DO6" s="217"/>
      <c r="DP6" s="279"/>
      <c r="DQ6" s="288">
        <v>282680</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4880</v>
      </c>
      <c r="S7" s="217"/>
      <c r="T7" s="217"/>
      <c r="U7" s="217"/>
      <c r="V7" s="217"/>
      <c r="W7" s="217"/>
      <c r="X7" s="217"/>
      <c r="Y7" s="279"/>
      <c r="Z7" s="282">
        <v>0</v>
      </c>
      <c r="AA7" s="282"/>
      <c r="AB7" s="282"/>
      <c r="AC7" s="282"/>
      <c r="AD7" s="287">
        <v>4880</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4746434</v>
      </c>
      <c r="BH7" s="217"/>
      <c r="BI7" s="217"/>
      <c r="BJ7" s="217"/>
      <c r="BK7" s="217"/>
      <c r="BL7" s="217"/>
      <c r="BM7" s="217"/>
      <c r="BN7" s="279"/>
      <c r="BO7" s="282">
        <v>35.200000000000003</v>
      </c>
      <c r="BP7" s="282"/>
      <c r="BQ7" s="282"/>
      <c r="BR7" s="282"/>
      <c r="BS7" s="287">
        <v>325531</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3888900</v>
      </c>
      <c r="CS7" s="217"/>
      <c r="CT7" s="217"/>
      <c r="CU7" s="217"/>
      <c r="CV7" s="217"/>
      <c r="CW7" s="217"/>
      <c r="CX7" s="217"/>
      <c r="CY7" s="279"/>
      <c r="CZ7" s="282">
        <v>10.4</v>
      </c>
      <c r="DA7" s="282"/>
      <c r="DB7" s="282"/>
      <c r="DC7" s="282"/>
      <c r="DD7" s="288">
        <v>131078</v>
      </c>
      <c r="DE7" s="217"/>
      <c r="DF7" s="217"/>
      <c r="DG7" s="217"/>
      <c r="DH7" s="217"/>
      <c r="DI7" s="217"/>
      <c r="DJ7" s="217"/>
      <c r="DK7" s="217"/>
      <c r="DL7" s="217"/>
      <c r="DM7" s="217"/>
      <c r="DN7" s="217"/>
      <c r="DO7" s="217"/>
      <c r="DP7" s="279"/>
      <c r="DQ7" s="288">
        <v>2921864</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94345</v>
      </c>
      <c r="S8" s="217"/>
      <c r="T8" s="217"/>
      <c r="U8" s="217"/>
      <c r="V8" s="217"/>
      <c r="W8" s="217"/>
      <c r="X8" s="217"/>
      <c r="Y8" s="279"/>
      <c r="Z8" s="282">
        <v>0.2</v>
      </c>
      <c r="AA8" s="282"/>
      <c r="AB8" s="282"/>
      <c r="AC8" s="282"/>
      <c r="AD8" s="287">
        <v>94345</v>
      </c>
      <c r="AE8" s="287"/>
      <c r="AF8" s="287"/>
      <c r="AG8" s="287"/>
      <c r="AH8" s="287"/>
      <c r="AI8" s="287"/>
      <c r="AJ8" s="287"/>
      <c r="AK8" s="287"/>
      <c r="AL8" s="283">
        <v>0.5</v>
      </c>
      <c r="AM8" s="238"/>
      <c r="AN8" s="238"/>
      <c r="AO8" s="296"/>
      <c r="AP8" s="261" t="s">
        <v>120</v>
      </c>
      <c r="AQ8" s="1"/>
      <c r="AR8" s="1"/>
      <c r="AS8" s="1"/>
      <c r="AT8" s="1"/>
      <c r="AU8" s="1"/>
      <c r="AV8" s="1"/>
      <c r="AW8" s="1"/>
      <c r="AX8" s="1"/>
      <c r="AY8" s="1"/>
      <c r="AZ8" s="1"/>
      <c r="BA8" s="1"/>
      <c r="BB8" s="1"/>
      <c r="BC8" s="1"/>
      <c r="BD8" s="1"/>
      <c r="BE8" s="1"/>
      <c r="BF8" s="269"/>
      <c r="BG8" s="274">
        <v>119788</v>
      </c>
      <c r="BH8" s="217"/>
      <c r="BI8" s="217"/>
      <c r="BJ8" s="217"/>
      <c r="BK8" s="217"/>
      <c r="BL8" s="217"/>
      <c r="BM8" s="217"/>
      <c r="BN8" s="279"/>
      <c r="BO8" s="282">
        <v>0.9</v>
      </c>
      <c r="BP8" s="282"/>
      <c r="BQ8" s="282"/>
      <c r="BR8" s="282"/>
      <c r="BS8" s="287" t="s">
        <v>203</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16676055</v>
      </c>
      <c r="CS8" s="217"/>
      <c r="CT8" s="217"/>
      <c r="CU8" s="217"/>
      <c r="CV8" s="217"/>
      <c r="CW8" s="217"/>
      <c r="CX8" s="217"/>
      <c r="CY8" s="279"/>
      <c r="CZ8" s="282">
        <v>44.8</v>
      </c>
      <c r="DA8" s="282"/>
      <c r="DB8" s="282"/>
      <c r="DC8" s="282"/>
      <c r="DD8" s="288">
        <v>163851</v>
      </c>
      <c r="DE8" s="217"/>
      <c r="DF8" s="217"/>
      <c r="DG8" s="217"/>
      <c r="DH8" s="217"/>
      <c r="DI8" s="217"/>
      <c r="DJ8" s="217"/>
      <c r="DK8" s="217"/>
      <c r="DL8" s="217"/>
      <c r="DM8" s="217"/>
      <c r="DN8" s="217"/>
      <c r="DO8" s="217"/>
      <c r="DP8" s="279"/>
      <c r="DQ8" s="288">
        <v>10090257</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100296</v>
      </c>
      <c r="S9" s="217"/>
      <c r="T9" s="217"/>
      <c r="U9" s="217"/>
      <c r="V9" s="217"/>
      <c r="W9" s="217"/>
      <c r="X9" s="217"/>
      <c r="Y9" s="279"/>
      <c r="Z9" s="282">
        <v>0.3</v>
      </c>
      <c r="AA9" s="282"/>
      <c r="AB9" s="282"/>
      <c r="AC9" s="282"/>
      <c r="AD9" s="287">
        <v>100296</v>
      </c>
      <c r="AE9" s="287"/>
      <c r="AF9" s="287"/>
      <c r="AG9" s="287"/>
      <c r="AH9" s="287"/>
      <c r="AI9" s="287"/>
      <c r="AJ9" s="287"/>
      <c r="AK9" s="287"/>
      <c r="AL9" s="283">
        <v>0.5</v>
      </c>
      <c r="AM9" s="238"/>
      <c r="AN9" s="238"/>
      <c r="AO9" s="296"/>
      <c r="AP9" s="261" t="s">
        <v>334</v>
      </c>
      <c r="AQ9" s="1"/>
      <c r="AR9" s="1"/>
      <c r="AS9" s="1"/>
      <c r="AT9" s="1"/>
      <c r="AU9" s="1"/>
      <c r="AV9" s="1"/>
      <c r="AW9" s="1"/>
      <c r="AX9" s="1"/>
      <c r="AY9" s="1"/>
      <c r="AZ9" s="1"/>
      <c r="BA9" s="1"/>
      <c r="BB9" s="1"/>
      <c r="BC9" s="1"/>
      <c r="BD9" s="1"/>
      <c r="BE9" s="1"/>
      <c r="BF9" s="269"/>
      <c r="BG9" s="274">
        <v>3395890</v>
      </c>
      <c r="BH9" s="217"/>
      <c r="BI9" s="217"/>
      <c r="BJ9" s="217"/>
      <c r="BK9" s="217"/>
      <c r="BL9" s="217"/>
      <c r="BM9" s="217"/>
      <c r="BN9" s="279"/>
      <c r="BO9" s="282">
        <v>25.2</v>
      </c>
      <c r="BP9" s="282"/>
      <c r="BQ9" s="282"/>
      <c r="BR9" s="282"/>
      <c r="BS9" s="287" t="s">
        <v>203</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3688149</v>
      </c>
      <c r="CS9" s="217"/>
      <c r="CT9" s="217"/>
      <c r="CU9" s="217"/>
      <c r="CV9" s="217"/>
      <c r="CW9" s="217"/>
      <c r="CX9" s="217"/>
      <c r="CY9" s="279"/>
      <c r="CZ9" s="282">
        <v>9.9</v>
      </c>
      <c r="DA9" s="282"/>
      <c r="DB9" s="282"/>
      <c r="DC9" s="282"/>
      <c r="DD9" s="288">
        <v>237662</v>
      </c>
      <c r="DE9" s="217"/>
      <c r="DF9" s="217"/>
      <c r="DG9" s="217"/>
      <c r="DH9" s="217"/>
      <c r="DI9" s="217"/>
      <c r="DJ9" s="217"/>
      <c r="DK9" s="217"/>
      <c r="DL9" s="217"/>
      <c r="DM9" s="217"/>
      <c r="DN9" s="217"/>
      <c r="DO9" s="217"/>
      <c r="DP9" s="279"/>
      <c r="DQ9" s="288">
        <v>2815221</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192</v>
      </c>
      <c r="AQ10" s="1"/>
      <c r="AR10" s="1"/>
      <c r="AS10" s="1"/>
      <c r="AT10" s="1"/>
      <c r="AU10" s="1"/>
      <c r="AV10" s="1"/>
      <c r="AW10" s="1"/>
      <c r="AX10" s="1"/>
      <c r="AY10" s="1"/>
      <c r="AZ10" s="1"/>
      <c r="BA10" s="1"/>
      <c r="BB10" s="1"/>
      <c r="BC10" s="1"/>
      <c r="BD10" s="1"/>
      <c r="BE10" s="1"/>
      <c r="BF10" s="269"/>
      <c r="BG10" s="274">
        <v>216942</v>
      </c>
      <c r="BH10" s="217"/>
      <c r="BI10" s="217"/>
      <c r="BJ10" s="217"/>
      <c r="BK10" s="217"/>
      <c r="BL10" s="217"/>
      <c r="BM10" s="217"/>
      <c r="BN10" s="279"/>
      <c r="BO10" s="282">
        <v>1.6</v>
      </c>
      <c r="BP10" s="282"/>
      <c r="BQ10" s="282"/>
      <c r="BR10" s="282"/>
      <c r="BS10" s="287">
        <v>36190</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34751</v>
      </c>
      <c r="CS10" s="217"/>
      <c r="CT10" s="217"/>
      <c r="CU10" s="217"/>
      <c r="CV10" s="217"/>
      <c r="CW10" s="217"/>
      <c r="CX10" s="217"/>
      <c r="CY10" s="279"/>
      <c r="CZ10" s="282">
        <v>0.1</v>
      </c>
      <c r="DA10" s="282"/>
      <c r="DB10" s="282"/>
      <c r="DC10" s="282"/>
      <c r="DD10" s="288" t="s">
        <v>203</v>
      </c>
      <c r="DE10" s="217"/>
      <c r="DF10" s="217"/>
      <c r="DG10" s="217"/>
      <c r="DH10" s="217"/>
      <c r="DI10" s="217"/>
      <c r="DJ10" s="217"/>
      <c r="DK10" s="217"/>
      <c r="DL10" s="217"/>
      <c r="DM10" s="217"/>
      <c r="DN10" s="217"/>
      <c r="DO10" s="217"/>
      <c r="DP10" s="279"/>
      <c r="DQ10" s="288">
        <v>25729</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1639765</v>
      </c>
      <c r="S11" s="217"/>
      <c r="T11" s="217"/>
      <c r="U11" s="217"/>
      <c r="V11" s="217"/>
      <c r="W11" s="217"/>
      <c r="X11" s="217"/>
      <c r="Y11" s="279"/>
      <c r="Z11" s="283">
        <v>4.3</v>
      </c>
      <c r="AA11" s="238"/>
      <c r="AB11" s="238"/>
      <c r="AC11" s="285"/>
      <c r="AD11" s="288">
        <v>1639765</v>
      </c>
      <c r="AE11" s="217"/>
      <c r="AF11" s="217"/>
      <c r="AG11" s="217"/>
      <c r="AH11" s="217"/>
      <c r="AI11" s="217"/>
      <c r="AJ11" s="217"/>
      <c r="AK11" s="279"/>
      <c r="AL11" s="283">
        <v>8.1999999999999993</v>
      </c>
      <c r="AM11" s="238"/>
      <c r="AN11" s="238"/>
      <c r="AO11" s="296"/>
      <c r="AP11" s="261" t="s">
        <v>338</v>
      </c>
      <c r="AQ11" s="1"/>
      <c r="AR11" s="1"/>
      <c r="AS11" s="1"/>
      <c r="AT11" s="1"/>
      <c r="AU11" s="1"/>
      <c r="AV11" s="1"/>
      <c r="AW11" s="1"/>
      <c r="AX11" s="1"/>
      <c r="AY11" s="1"/>
      <c r="AZ11" s="1"/>
      <c r="BA11" s="1"/>
      <c r="BB11" s="1"/>
      <c r="BC11" s="1"/>
      <c r="BD11" s="1"/>
      <c r="BE11" s="1"/>
      <c r="BF11" s="269"/>
      <c r="BG11" s="274">
        <v>1013814</v>
      </c>
      <c r="BH11" s="217"/>
      <c r="BI11" s="217"/>
      <c r="BJ11" s="217"/>
      <c r="BK11" s="217"/>
      <c r="BL11" s="217"/>
      <c r="BM11" s="217"/>
      <c r="BN11" s="279"/>
      <c r="BO11" s="282">
        <v>7.5</v>
      </c>
      <c r="BP11" s="282"/>
      <c r="BQ11" s="282"/>
      <c r="BR11" s="282"/>
      <c r="BS11" s="287">
        <v>289341</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1228830</v>
      </c>
      <c r="CS11" s="217"/>
      <c r="CT11" s="217"/>
      <c r="CU11" s="217"/>
      <c r="CV11" s="217"/>
      <c r="CW11" s="217"/>
      <c r="CX11" s="217"/>
      <c r="CY11" s="279"/>
      <c r="CZ11" s="282">
        <v>3.3</v>
      </c>
      <c r="DA11" s="282"/>
      <c r="DB11" s="282"/>
      <c r="DC11" s="282"/>
      <c r="DD11" s="288">
        <v>301948</v>
      </c>
      <c r="DE11" s="217"/>
      <c r="DF11" s="217"/>
      <c r="DG11" s="217"/>
      <c r="DH11" s="217"/>
      <c r="DI11" s="217"/>
      <c r="DJ11" s="217"/>
      <c r="DK11" s="217"/>
      <c r="DL11" s="217"/>
      <c r="DM11" s="217"/>
      <c r="DN11" s="217"/>
      <c r="DO11" s="217"/>
      <c r="DP11" s="279"/>
      <c r="DQ11" s="288">
        <v>611741</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20253</v>
      </c>
      <c r="S12" s="217"/>
      <c r="T12" s="217"/>
      <c r="U12" s="217"/>
      <c r="V12" s="217"/>
      <c r="W12" s="217"/>
      <c r="X12" s="217"/>
      <c r="Y12" s="279"/>
      <c r="Z12" s="282">
        <v>0.1</v>
      </c>
      <c r="AA12" s="282"/>
      <c r="AB12" s="282"/>
      <c r="AC12" s="282"/>
      <c r="AD12" s="287">
        <v>20253</v>
      </c>
      <c r="AE12" s="287"/>
      <c r="AF12" s="287"/>
      <c r="AG12" s="287"/>
      <c r="AH12" s="287"/>
      <c r="AI12" s="287"/>
      <c r="AJ12" s="287"/>
      <c r="AK12" s="287"/>
      <c r="AL12" s="283">
        <v>0.1</v>
      </c>
      <c r="AM12" s="238"/>
      <c r="AN12" s="238"/>
      <c r="AO12" s="296"/>
      <c r="AP12" s="261" t="s">
        <v>342</v>
      </c>
      <c r="AQ12" s="1"/>
      <c r="AR12" s="1"/>
      <c r="AS12" s="1"/>
      <c r="AT12" s="1"/>
      <c r="AU12" s="1"/>
      <c r="AV12" s="1"/>
      <c r="AW12" s="1"/>
      <c r="AX12" s="1"/>
      <c r="AY12" s="1"/>
      <c r="AZ12" s="1"/>
      <c r="BA12" s="1"/>
      <c r="BB12" s="1"/>
      <c r="BC12" s="1"/>
      <c r="BD12" s="1"/>
      <c r="BE12" s="1"/>
      <c r="BF12" s="269"/>
      <c r="BG12" s="274">
        <v>7982248</v>
      </c>
      <c r="BH12" s="217"/>
      <c r="BI12" s="217"/>
      <c r="BJ12" s="217"/>
      <c r="BK12" s="217"/>
      <c r="BL12" s="217"/>
      <c r="BM12" s="217"/>
      <c r="BN12" s="279"/>
      <c r="BO12" s="282">
        <v>59.3</v>
      </c>
      <c r="BP12" s="282"/>
      <c r="BQ12" s="282"/>
      <c r="BR12" s="282"/>
      <c r="BS12" s="287" t="s">
        <v>203</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485295</v>
      </c>
      <c r="CS12" s="217"/>
      <c r="CT12" s="217"/>
      <c r="CU12" s="217"/>
      <c r="CV12" s="217"/>
      <c r="CW12" s="217"/>
      <c r="CX12" s="217"/>
      <c r="CY12" s="279"/>
      <c r="CZ12" s="282">
        <v>1.3</v>
      </c>
      <c r="DA12" s="282"/>
      <c r="DB12" s="282"/>
      <c r="DC12" s="282"/>
      <c r="DD12" s="288" t="s">
        <v>203</v>
      </c>
      <c r="DE12" s="217"/>
      <c r="DF12" s="217"/>
      <c r="DG12" s="217"/>
      <c r="DH12" s="217"/>
      <c r="DI12" s="217"/>
      <c r="DJ12" s="217"/>
      <c r="DK12" s="217"/>
      <c r="DL12" s="217"/>
      <c r="DM12" s="217"/>
      <c r="DN12" s="217"/>
      <c r="DO12" s="217"/>
      <c r="DP12" s="279"/>
      <c r="DQ12" s="288">
        <v>440914</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344</v>
      </c>
      <c r="AQ13" s="1"/>
      <c r="AR13" s="1"/>
      <c r="AS13" s="1"/>
      <c r="AT13" s="1"/>
      <c r="AU13" s="1"/>
      <c r="AV13" s="1"/>
      <c r="AW13" s="1"/>
      <c r="AX13" s="1"/>
      <c r="AY13" s="1"/>
      <c r="AZ13" s="1"/>
      <c r="BA13" s="1"/>
      <c r="BB13" s="1"/>
      <c r="BC13" s="1"/>
      <c r="BD13" s="1"/>
      <c r="BE13" s="1"/>
      <c r="BF13" s="269"/>
      <c r="BG13" s="274">
        <v>7948091</v>
      </c>
      <c r="BH13" s="217"/>
      <c r="BI13" s="217"/>
      <c r="BJ13" s="217"/>
      <c r="BK13" s="217"/>
      <c r="BL13" s="217"/>
      <c r="BM13" s="217"/>
      <c r="BN13" s="279"/>
      <c r="BO13" s="282">
        <v>59</v>
      </c>
      <c r="BP13" s="282"/>
      <c r="BQ13" s="282"/>
      <c r="BR13" s="282"/>
      <c r="BS13" s="287" t="s">
        <v>203</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2284360</v>
      </c>
      <c r="CS13" s="217"/>
      <c r="CT13" s="217"/>
      <c r="CU13" s="217"/>
      <c r="CV13" s="217"/>
      <c r="CW13" s="217"/>
      <c r="CX13" s="217"/>
      <c r="CY13" s="279"/>
      <c r="CZ13" s="282">
        <v>6.1</v>
      </c>
      <c r="DA13" s="282"/>
      <c r="DB13" s="282"/>
      <c r="DC13" s="282"/>
      <c r="DD13" s="288">
        <v>1167969</v>
      </c>
      <c r="DE13" s="217"/>
      <c r="DF13" s="217"/>
      <c r="DG13" s="217"/>
      <c r="DH13" s="217"/>
      <c r="DI13" s="217"/>
      <c r="DJ13" s="217"/>
      <c r="DK13" s="217"/>
      <c r="DL13" s="217"/>
      <c r="DM13" s="217"/>
      <c r="DN13" s="217"/>
      <c r="DO13" s="217"/>
      <c r="DP13" s="279"/>
      <c r="DQ13" s="288">
        <v>1174133</v>
      </c>
      <c r="DR13" s="217"/>
      <c r="DS13" s="217"/>
      <c r="DT13" s="217"/>
      <c r="DU13" s="217"/>
      <c r="DV13" s="217"/>
      <c r="DW13" s="217"/>
      <c r="DX13" s="217"/>
      <c r="DY13" s="217"/>
      <c r="DZ13" s="217"/>
      <c r="EA13" s="217"/>
      <c r="EB13" s="217"/>
      <c r="EC13" s="326"/>
    </row>
    <row r="14" spans="2:143" ht="11.25" customHeight="1">
      <c r="B14" s="261" t="s">
        <v>347</v>
      </c>
      <c r="C14" s="1"/>
      <c r="D14" s="1"/>
      <c r="E14" s="1"/>
      <c r="F14" s="1"/>
      <c r="G14" s="1"/>
      <c r="H14" s="1"/>
      <c r="I14" s="1"/>
      <c r="J14" s="1"/>
      <c r="K14" s="1"/>
      <c r="L14" s="1"/>
      <c r="M14" s="1"/>
      <c r="N14" s="1"/>
      <c r="O14" s="1"/>
      <c r="P14" s="1"/>
      <c r="Q14" s="269"/>
      <c r="R14" s="274">
        <v>2112</v>
      </c>
      <c r="S14" s="217"/>
      <c r="T14" s="217"/>
      <c r="U14" s="217"/>
      <c r="V14" s="217"/>
      <c r="W14" s="217"/>
      <c r="X14" s="217"/>
      <c r="Y14" s="279"/>
      <c r="Z14" s="282">
        <v>0</v>
      </c>
      <c r="AA14" s="282"/>
      <c r="AB14" s="282"/>
      <c r="AC14" s="282"/>
      <c r="AD14" s="287">
        <v>2112</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297508</v>
      </c>
      <c r="BH14" s="217"/>
      <c r="BI14" s="217"/>
      <c r="BJ14" s="217"/>
      <c r="BK14" s="217"/>
      <c r="BL14" s="217"/>
      <c r="BM14" s="217"/>
      <c r="BN14" s="279"/>
      <c r="BO14" s="282">
        <v>2.2000000000000002</v>
      </c>
      <c r="BP14" s="282"/>
      <c r="BQ14" s="282"/>
      <c r="BR14" s="282"/>
      <c r="BS14" s="287" t="s">
        <v>203</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1338036</v>
      </c>
      <c r="CS14" s="217"/>
      <c r="CT14" s="217"/>
      <c r="CU14" s="217"/>
      <c r="CV14" s="217"/>
      <c r="CW14" s="217"/>
      <c r="CX14" s="217"/>
      <c r="CY14" s="279"/>
      <c r="CZ14" s="282">
        <v>3.6</v>
      </c>
      <c r="DA14" s="282"/>
      <c r="DB14" s="282"/>
      <c r="DC14" s="282"/>
      <c r="DD14" s="288">
        <v>267137</v>
      </c>
      <c r="DE14" s="217"/>
      <c r="DF14" s="217"/>
      <c r="DG14" s="217"/>
      <c r="DH14" s="217"/>
      <c r="DI14" s="217"/>
      <c r="DJ14" s="217"/>
      <c r="DK14" s="217"/>
      <c r="DL14" s="217"/>
      <c r="DM14" s="217"/>
      <c r="DN14" s="217"/>
      <c r="DO14" s="217"/>
      <c r="DP14" s="279"/>
      <c r="DQ14" s="288">
        <v>1083312</v>
      </c>
      <c r="DR14" s="217"/>
      <c r="DS14" s="217"/>
      <c r="DT14" s="217"/>
      <c r="DU14" s="217"/>
      <c r="DV14" s="217"/>
      <c r="DW14" s="217"/>
      <c r="DX14" s="217"/>
      <c r="DY14" s="217"/>
      <c r="DZ14" s="217"/>
      <c r="EA14" s="217"/>
      <c r="EB14" s="217"/>
      <c r="EC14" s="326"/>
    </row>
    <row r="15" spans="2:143" ht="11.25" customHeight="1">
      <c r="B15" s="261" t="s">
        <v>316</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349</v>
      </c>
      <c r="AQ15" s="1"/>
      <c r="AR15" s="1"/>
      <c r="AS15" s="1"/>
      <c r="AT15" s="1"/>
      <c r="AU15" s="1"/>
      <c r="AV15" s="1"/>
      <c r="AW15" s="1"/>
      <c r="AX15" s="1"/>
      <c r="AY15" s="1"/>
      <c r="AZ15" s="1"/>
      <c r="BA15" s="1"/>
      <c r="BB15" s="1"/>
      <c r="BC15" s="1"/>
      <c r="BD15" s="1"/>
      <c r="BE15" s="1"/>
      <c r="BF15" s="269"/>
      <c r="BG15" s="274">
        <v>443535</v>
      </c>
      <c r="BH15" s="217"/>
      <c r="BI15" s="217"/>
      <c r="BJ15" s="217"/>
      <c r="BK15" s="217"/>
      <c r="BL15" s="217"/>
      <c r="BM15" s="217"/>
      <c r="BN15" s="279"/>
      <c r="BO15" s="282">
        <v>3.3</v>
      </c>
      <c r="BP15" s="282"/>
      <c r="BQ15" s="282"/>
      <c r="BR15" s="282"/>
      <c r="BS15" s="287" t="s">
        <v>203</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3878913</v>
      </c>
      <c r="CS15" s="217"/>
      <c r="CT15" s="217"/>
      <c r="CU15" s="217"/>
      <c r="CV15" s="217"/>
      <c r="CW15" s="217"/>
      <c r="CX15" s="217"/>
      <c r="CY15" s="279"/>
      <c r="CZ15" s="282">
        <v>10.4</v>
      </c>
      <c r="DA15" s="282"/>
      <c r="DB15" s="282"/>
      <c r="DC15" s="282"/>
      <c r="DD15" s="288">
        <v>742515</v>
      </c>
      <c r="DE15" s="217"/>
      <c r="DF15" s="217"/>
      <c r="DG15" s="217"/>
      <c r="DH15" s="217"/>
      <c r="DI15" s="217"/>
      <c r="DJ15" s="217"/>
      <c r="DK15" s="217"/>
      <c r="DL15" s="217"/>
      <c r="DM15" s="217"/>
      <c r="DN15" s="217"/>
      <c r="DO15" s="217"/>
      <c r="DP15" s="279"/>
      <c r="DQ15" s="288">
        <v>2893951</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24618</v>
      </c>
      <c r="S16" s="217"/>
      <c r="T16" s="217"/>
      <c r="U16" s="217"/>
      <c r="V16" s="217"/>
      <c r="W16" s="217"/>
      <c r="X16" s="217"/>
      <c r="Y16" s="279"/>
      <c r="Z16" s="282">
        <v>0.1</v>
      </c>
      <c r="AA16" s="282"/>
      <c r="AB16" s="282"/>
      <c r="AC16" s="282"/>
      <c r="AD16" s="287">
        <v>24618</v>
      </c>
      <c r="AE16" s="287"/>
      <c r="AF16" s="287"/>
      <c r="AG16" s="287"/>
      <c r="AH16" s="287"/>
      <c r="AI16" s="287"/>
      <c r="AJ16" s="287"/>
      <c r="AK16" s="287"/>
      <c r="AL16" s="283">
        <v>0.1</v>
      </c>
      <c r="AM16" s="238"/>
      <c r="AN16" s="238"/>
      <c r="AO16" s="296"/>
      <c r="AP16" s="261" t="s">
        <v>352</v>
      </c>
      <c r="AQ16" s="1"/>
      <c r="AR16" s="1"/>
      <c r="AS16" s="1"/>
      <c r="AT16" s="1"/>
      <c r="AU16" s="1"/>
      <c r="AV16" s="1"/>
      <c r="AW16" s="1"/>
      <c r="AX16" s="1"/>
      <c r="AY16" s="1"/>
      <c r="AZ16" s="1"/>
      <c r="BA16" s="1"/>
      <c r="BB16" s="1"/>
      <c r="BC16" s="1"/>
      <c r="BD16" s="1"/>
      <c r="BE16" s="1"/>
      <c r="BF16" s="269"/>
      <c r="BG16" s="274">
        <v>74</v>
      </c>
      <c r="BH16" s="217"/>
      <c r="BI16" s="217"/>
      <c r="BJ16" s="217"/>
      <c r="BK16" s="217"/>
      <c r="BL16" s="217"/>
      <c r="BM16" s="217"/>
      <c r="BN16" s="279"/>
      <c r="BO16" s="282">
        <v>0</v>
      </c>
      <c r="BP16" s="282"/>
      <c r="BQ16" s="282"/>
      <c r="BR16" s="282"/>
      <c r="BS16" s="287" t="s">
        <v>203</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37317</v>
      </c>
      <c r="CS16" s="217"/>
      <c r="CT16" s="217"/>
      <c r="CU16" s="217"/>
      <c r="CV16" s="217"/>
      <c r="CW16" s="217"/>
      <c r="CX16" s="217"/>
      <c r="CY16" s="279"/>
      <c r="CZ16" s="282">
        <v>0.1</v>
      </c>
      <c r="DA16" s="282"/>
      <c r="DB16" s="282"/>
      <c r="DC16" s="282"/>
      <c r="DD16" s="288" t="s">
        <v>203</v>
      </c>
      <c r="DE16" s="217"/>
      <c r="DF16" s="217"/>
      <c r="DG16" s="217"/>
      <c r="DH16" s="217"/>
      <c r="DI16" s="217"/>
      <c r="DJ16" s="217"/>
      <c r="DK16" s="217"/>
      <c r="DL16" s="217"/>
      <c r="DM16" s="217"/>
      <c r="DN16" s="217"/>
      <c r="DO16" s="217"/>
      <c r="DP16" s="279"/>
      <c r="DQ16" s="288">
        <v>1968</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173411</v>
      </c>
      <c r="S17" s="217"/>
      <c r="T17" s="217"/>
      <c r="U17" s="217"/>
      <c r="V17" s="217"/>
      <c r="W17" s="217"/>
      <c r="X17" s="217"/>
      <c r="Y17" s="279"/>
      <c r="Z17" s="282">
        <v>0.5</v>
      </c>
      <c r="AA17" s="282"/>
      <c r="AB17" s="282"/>
      <c r="AC17" s="282"/>
      <c r="AD17" s="287">
        <v>173411</v>
      </c>
      <c r="AE17" s="287"/>
      <c r="AF17" s="287"/>
      <c r="AG17" s="287"/>
      <c r="AH17" s="287"/>
      <c r="AI17" s="287"/>
      <c r="AJ17" s="287"/>
      <c r="AK17" s="287"/>
      <c r="AL17" s="283">
        <v>0.9</v>
      </c>
      <c r="AM17" s="238"/>
      <c r="AN17" s="238"/>
      <c r="AO17" s="296"/>
      <c r="AP17" s="261" t="s">
        <v>355</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3413065</v>
      </c>
      <c r="CS17" s="217"/>
      <c r="CT17" s="217"/>
      <c r="CU17" s="217"/>
      <c r="CV17" s="217"/>
      <c r="CW17" s="217"/>
      <c r="CX17" s="217"/>
      <c r="CY17" s="279"/>
      <c r="CZ17" s="282">
        <v>9.1999999999999993</v>
      </c>
      <c r="DA17" s="282"/>
      <c r="DB17" s="282"/>
      <c r="DC17" s="282"/>
      <c r="DD17" s="288" t="s">
        <v>203</v>
      </c>
      <c r="DE17" s="217"/>
      <c r="DF17" s="217"/>
      <c r="DG17" s="217"/>
      <c r="DH17" s="217"/>
      <c r="DI17" s="217"/>
      <c r="DJ17" s="217"/>
      <c r="DK17" s="217"/>
      <c r="DL17" s="217"/>
      <c r="DM17" s="217"/>
      <c r="DN17" s="217"/>
      <c r="DO17" s="217"/>
      <c r="DP17" s="279"/>
      <c r="DQ17" s="288">
        <v>3343512</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66254</v>
      </c>
      <c r="S18" s="217"/>
      <c r="T18" s="217"/>
      <c r="U18" s="217"/>
      <c r="V18" s="217"/>
      <c r="W18" s="217"/>
      <c r="X18" s="217"/>
      <c r="Y18" s="279"/>
      <c r="Z18" s="282">
        <v>0.2</v>
      </c>
      <c r="AA18" s="282"/>
      <c r="AB18" s="282"/>
      <c r="AC18" s="282"/>
      <c r="AD18" s="287">
        <v>66254</v>
      </c>
      <c r="AE18" s="287"/>
      <c r="AF18" s="287"/>
      <c r="AG18" s="287"/>
      <c r="AH18" s="287"/>
      <c r="AI18" s="287"/>
      <c r="AJ18" s="287"/>
      <c r="AK18" s="287"/>
      <c r="AL18" s="283">
        <v>0.3</v>
      </c>
      <c r="AM18" s="238"/>
      <c r="AN18" s="238"/>
      <c r="AO18" s="296"/>
      <c r="AP18" s="261" t="s">
        <v>100</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49188</v>
      </c>
      <c r="S19" s="217"/>
      <c r="T19" s="217"/>
      <c r="U19" s="217"/>
      <c r="V19" s="217"/>
      <c r="W19" s="217"/>
      <c r="X19" s="217"/>
      <c r="Y19" s="279"/>
      <c r="Z19" s="282">
        <v>0.1</v>
      </c>
      <c r="AA19" s="282"/>
      <c r="AB19" s="282"/>
      <c r="AC19" s="282"/>
      <c r="AD19" s="287">
        <v>49188</v>
      </c>
      <c r="AE19" s="287"/>
      <c r="AF19" s="287"/>
      <c r="AG19" s="287"/>
      <c r="AH19" s="287"/>
      <c r="AI19" s="287"/>
      <c r="AJ19" s="287"/>
      <c r="AK19" s="287"/>
      <c r="AL19" s="283">
        <v>0.2</v>
      </c>
      <c r="AM19" s="238"/>
      <c r="AN19" s="238"/>
      <c r="AO19" s="296"/>
      <c r="AP19" s="261" t="s">
        <v>252</v>
      </c>
      <c r="AQ19" s="1"/>
      <c r="AR19" s="1"/>
      <c r="AS19" s="1"/>
      <c r="AT19" s="1"/>
      <c r="AU19" s="1"/>
      <c r="AV19" s="1"/>
      <c r="AW19" s="1"/>
      <c r="AX19" s="1"/>
      <c r="AY19" s="1"/>
      <c r="AZ19" s="1"/>
      <c r="BA19" s="1"/>
      <c r="BB19" s="1"/>
      <c r="BC19" s="1"/>
      <c r="BD19" s="1"/>
      <c r="BE19" s="1"/>
      <c r="BF19" s="269"/>
      <c r="BG19" s="274">
        <v>934</v>
      </c>
      <c r="BH19" s="217"/>
      <c r="BI19" s="217"/>
      <c r="BJ19" s="217"/>
      <c r="BK19" s="217"/>
      <c r="BL19" s="217"/>
      <c r="BM19" s="217"/>
      <c r="BN19" s="279"/>
      <c r="BO19" s="282">
        <v>0</v>
      </c>
      <c r="BP19" s="282"/>
      <c r="BQ19" s="282"/>
      <c r="BR19" s="282"/>
      <c r="BS19" s="287" t="s">
        <v>203</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17066</v>
      </c>
      <c r="S20" s="217"/>
      <c r="T20" s="217"/>
      <c r="U20" s="217"/>
      <c r="V20" s="217"/>
      <c r="W20" s="217"/>
      <c r="X20" s="217"/>
      <c r="Y20" s="279"/>
      <c r="Z20" s="282">
        <v>0</v>
      </c>
      <c r="AA20" s="282"/>
      <c r="AB20" s="282"/>
      <c r="AC20" s="282"/>
      <c r="AD20" s="287">
        <v>17066</v>
      </c>
      <c r="AE20" s="287"/>
      <c r="AF20" s="287"/>
      <c r="AG20" s="287"/>
      <c r="AH20" s="287"/>
      <c r="AI20" s="287"/>
      <c r="AJ20" s="287"/>
      <c r="AK20" s="287"/>
      <c r="AL20" s="283">
        <v>0.1</v>
      </c>
      <c r="AM20" s="238"/>
      <c r="AN20" s="238"/>
      <c r="AO20" s="296"/>
      <c r="AP20" s="261" t="s">
        <v>364</v>
      </c>
      <c r="AQ20" s="1"/>
      <c r="AR20" s="1"/>
      <c r="AS20" s="1"/>
      <c r="AT20" s="1"/>
      <c r="AU20" s="1"/>
      <c r="AV20" s="1"/>
      <c r="AW20" s="1"/>
      <c r="AX20" s="1"/>
      <c r="AY20" s="1"/>
      <c r="AZ20" s="1"/>
      <c r="BA20" s="1"/>
      <c r="BB20" s="1"/>
      <c r="BC20" s="1"/>
      <c r="BD20" s="1"/>
      <c r="BE20" s="1"/>
      <c r="BF20" s="269"/>
      <c r="BG20" s="274">
        <v>934</v>
      </c>
      <c r="BH20" s="217"/>
      <c r="BI20" s="217"/>
      <c r="BJ20" s="217"/>
      <c r="BK20" s="217"/>
      <c r="BL20" s="217"/>
      <c r="BM20" s="217"/>
      <c r="BN20" s="279"/>
      <c r="BO20" s="282">
        <v>0</v>
      </c>
      <c r="BP20" s="282"/>
      <c r="BQ20" s="282"/>
      <c r="BR20" s="282"/>
      <c r="BS20" s="287" t="s">
        <v>203</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37239760</v>
      </c>
      <c r="CS20" s="217"/>
      <c r="CT20" s="217"/>
      <c r="CU20" s="217"/>
      <c r="CV20" s="217"/>
      <c r="CW20" s="217"/>
      <c r="CX20" s="217"/>
      <c r="CY20" s="279"/>
      <c r="CZ20" s="282">
        <v>100</v>
      </c>
      <c r="DA20" s="282"/>
      <c r="DB20" s="282"/>
      <c r="DC20" s="282"/>
      <c r="DD20" s="288">
        <v>3015422</v>
      </c>
      <c r="DE20" s="217"/>
      <c r="DF20" s="217"/>
      <c r="DG20" s="217"/>
      <c r="DH20" s="217"/>
      <c r="DI20" s="217"/>
      <c r="DJ20" s="217"/>
      <c r="DK20" s="217"/>
      <c r="DL20" s="217"/>
      <c r="DM20" s="217"/>
      <c r="DN20" s="217"/>
      <c r="DO20" s="217"/>
      <c r="DP20" s="279"/>
      <c r="DQ20" s="288">
        <v>25685282</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4787198</v>
      </c>
      <c r="S21" s="217"/>
      <c r="T21" s="217"/>
      <c r="U21" s="217"/>
      <c r="V21" s="217"/>
      <c r="W21" s="217"/>
      <c r="X21" s="217"/>
      <c r="Y21" s="279"/>
      <c r="Z21" s="282">
        <v>12.5</v>
      </c>
      <c r="AA21" s="282"/>
      <c r="AB21" s="282"/>
      <c r="AC21" s="282"/>
      <c r="AD21" s="287">
        <v>3964881</v>
      </c>
      <c r="AE21" s="287"/>
      <c r="AF21" s="287"/>
      <c r="AG21" s="287"/>
      <c r="AH21" s="287"/>
      <c r="AI21" s="287"/>
      <c r="AJ21" s="287"/>
      <c r="AK21" s="287"/>
      <c r="AL21" s="283">
        <v>19.899999999999999</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934</v>
      </c>
      <c r="BH21" s="217"/>
      <c r="BI21" s="217"/>
      <c r="BJ21" s="217"/>
      <c r="BK21" s="217"/>
      <c r="BL21" s="217"/>
      <c r="BM21" s="217"/>
      <c r="BN21" s="279"/>
      <c r="BO21" s="282">
        <v>0</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3964881</v>
      </c>
      <c r="S22" s="217"/>
      <c r="T22" s="217"/>
      <c r="U22" s="217"/>
      <c r="V22" s="217"/>
      <c r="W22" s="217"/>
      <c r="X22" s="217"/>
      <c r="Y22" s="279"/>
      <c r="Z22" s="282">
        <v>10.4</v>
      </c>
      <c r="AA22" s="282"/>
      <c r="AB22" s="282"/>
      <c r="AC22" s="282"/>
      <c r="AD22" s="287">
        <v>3964881</v>
      </c>
      <c r="AE22" s="287"/>
      <c r="AF22" s="287"/>
      <c r="AG22" s="287"/>
      <c r="AH22" s="287"/>
      <c r="AI22" s="287"/>
      <c r="AJ22" s="287"/>
      <c r="AK22" s="287"/>
      <c r="AL22" s="283">
        <v>19.899999999999999</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822317</v>
      </c>
      <c r="S23" s="217"/>
      <c r="T23" s="217"/>
      <c r="U23" s="217"/>
      <c r="V23" s="217"/>
      <c r="W23" s="217"/>
      <c r="X23" s="217"/>
      <c r="Y23" s="279"/>
      <c r="Z23" s="282">
        <v>2.2000000000000002</v>
      </c>
      <c r="AA23" s="282"/>
      <c r="AB23" s="282"/>
      <c r="AC23" s="282"/>
      <c r="AD23" s="287" t="s">
        <v>203</v>
      </c>
      <c r="AE23" s="287"/>
      <c r="AF23" s="287"/>
      <c r="AG23" s="287"/>
      <c r="AH23" s="287"/>
      <c r="AI23" s="287"/>
      <c r="AJ23" s="287"/>
      <c r="AK23" s="287"/>
      <c r="AL23" s="283" t="s">
        <v>203</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203</v>
      </c>
      <c r="BH23" s="217"/>
      <c r="BI23" s="217"/>
      <c r="BJ23" s="217"/>
      <c r="BK23" s="217"/>
      <c r="BL23" s="217"/>
      <c r="BM23" s="217"/>
      <c r="BN23" s="279"/>
      <c r="BO23" s="282" t="s">
        <v>203</v>
      </c>
      <c r="BP23" s="282"/>
      <c r="BQ23" s="282"/>
      <c r="BR23" s="282"/>
      <c r="BS23" s="287" t="s">
        <v>203</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296</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20835191</v>
      </c>
      <c r="CS24" s="276"/>
      <c r="CT24" s="276"/>
      <c r="CU24" s="276"/>
      <c r="CV24" s="276"/>
      <c r="CW24" s="276"/>
      <c r="CX24" s="276"/>
      <c r="CY24" s="278"/>
      <c r="CZ24" s="291">
        <v>55.9</v>
      </c>
      <c r="DA24" s="293"/>
      <c r="DB24" s="293"/>
      <c r="DC24" s="337"/>
      <c r="DD24" s="341">
        <v>15878838</v>
      </c>
      <c r="DE24" s="276"/>
      <c r="DF24" s="276"/>
      <c r="DG24" s="276"/>
      <c r="DH24" s="276"/>
      <c r="DI24" s="276"/>
      <c r="DJ24" s="276"/>
      <c r="DK24" s="278"/>
      <c r="DL24" s="341">
        <v>12025965</v>
      </c>
      <c r="DM24" s="276"/>
      <c r="DN24" s="276"/>
      <c r="DO24" s="276"/>
      <c r="DP24" s="276"/>
      <c r="DQ24" s="276"/>
      <c r="DR24" s="276"/>
      <c r="DS24" s="276"/>
      <c r="DT24" s="276"/>
      <c r="DU24" s="276"/>
      <c r="DV24" s="278"/>
      <c r="DW24" s="291">
        <v>60</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20703203</v>
      </c>
      <c r="S25" s="217"/>
      <c r="T25" s="217"/>
      <c r="U25" s="217"/>
      <c r="V25" s="217"/>
      <c r="W25" s="217"/>
      <c r="X25" s="217"/>
      <c r="Y25" s="279"/>
      <c r="Z25" s="282">
        <v>54.2</v>
      </c>
      <c r="AA25" s="282"/>
      <c r="AB25" s="282"/>
      <c r="AC25" s="282"/>
      <c r="AD25" s="287">
        <v>19880886</v>
      </c>
      <c r="AE25" s="287"/>
      <c r="AF25" s="287"/>
      <c r="AG25" s="287"/>
      <c r="AH25" s="287"/>
      <c r="AI25" s="287"/>
      <c r="AJ25" s="287"/>
      <c r="AK25" s="287"/>
      <c r="AL25" s="283">
        <v>99.8</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8111030</v>
      </c>
      <c r="CS25" s="313"/>
      <c r="CT25" s="313"/>
      <c r="CU25" s="313"/>
      <c r="CV25" s="313"/>
      <c r="CW25" s="313"/>
      <c r="CX25" s="313"/>
      <c r="CY25" s="332"/>
      <c r="CZ25" s="283">
        <v>21.8</v>
      </c>
      <c r="DA25" s="335"/>
      <c r="DB25" s="335"/>
      <c r="DC25" s="338"/>
      <c r="DD25" s="288">
        <v>7728605</v>
      </c>
      <c r="DE25" s="313"/>
      <c r="DF25" s="313"/>
      <c r="DG25" s="313"/>
      <c r="DH25" s="313"/>
      <c r="DI25" s="313"/>
      <c r="DJ25" s="313"/>
      <c r="DK25" s="332"/>
      <c r="DL25" s="288">
        <v>6875995</v>
      </c>
      <c r="DM25" s="313"/>
      <c r="DN25" s="313"/>
      <c r="DO25" s="313"/>
      <c r="DP25" s="313"/>
      <c r="DQ25" s="313"/>
      <c r="DR25" s="313"/>
      <c r="DS25" s="313"/>
      <c r="DT25" s="313"/>
      <c r="DU25" s="313"/>
      <c r="DV25" s="332"/>
      <c r="DW25" s="283">
        <v>34.299999999999997</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5280</v>
      </c>
      <c r="S26" s="217"/>
      <c r="T26" s="217"/>
      <c r="U26" s="217"/>
      <c r="V26" s="217"/>
      <c r="W26" s="217"/>
      <c r="X26" s="217"/>
      <c r="Y26" s="279"/>
      <c r="Z26" s="282">
        <v>0</v>
      </c>
      <c r="AA26" s="282"/>
      <c r="AB26" s="282"/>
      <c r="AC26" s="282"/>
      <c r="AD26" s="287">
        <v>5280</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5270628</v>
      </c>
      <c r="CS26" s="217"/>
      <c r="CT26" s="217"/>
      <c r="CU26" s="217"/>
      <c r="CV26" s="217"/>
      <c r="CW26" s="217"/>
      <c r="CX26" s="217"/>
      <c r="CY26" s="279"/>
      <c r="CZ26" s="283">
        <v>14.2</v>
      </c>
      <c r="DA26" s="335"/>
      <c r="DB26" s="335"/>
      <c r="DC26" s="338"/>
      <c r="DD26" s="288">
        <v>5065685</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75178</v>
      </c>
      <c r="S27" s="217"/>
      <c r="T27" s="217"/>
      <c r="U27" s="217"/>
      <c r="V27" s="217"/>
      <c r="W27" s="217"/>
      <c r="X27" s="217"/>
      <c r="Y27" s="279"/>
      <c r="Z27" s="282">
        <v>0.2</v>
      </c>
      <c r="AA27" s="282"/>
      <c r="AB27" s="282"/>
      <c r="AC27" s="282"/>
      <c r="AD27" s="287" t="s">
        <v>203</v>
      </c>
      <c r="AE27" s="287"/>
      <c r="AF27" s="287"/>
      <c r="AG27" s="287"/>
      <c r="AH27" s="287"/>
      <c r="AI27" s="287"/>
      <c r="AJ27" s="287"/>
      <c r="AK27" s="287"/>
      <c r="AL27" s="283" t="s">
        <v>203</v>
      </c>
      <c r="AM27" s="238"/>
      <c r="AN27" s="238"/>
      <c r="AO27" s="296"/>
      <c r="AP27" s="261" t="s">
        <v>387</v>
      </c>
      <c r="AQ27" s="1"/>
      <c r="AR27" s="1"/>
      <c r="AS27" s="1"/>
      <c r="AT27" s="1"/>
      <c r="AU27" s="1"/>
      <c r="AV27" s="1"/>
      <c r="AW27" s="1"/>
      <c r="AX27" s="1"/>
      <c r="AY27" s="1"/>
      <c r="AZ27" s="1"/>
      <c r="BA27" s="1"/>
      <c r="BB27" s="1"/>
      <c r="BC27" s="1"/>
      <c r="BD27" s="1"/>
      <c r="BE27" s="1"/>
      <c r="BF27" s="269"/>
      <c r="BG27" s="274">
        <v>13470733</v>
      </c>
      <c r="BH27" s="217"/>
      <c r="BI27" s="217"/>
      <c r="BJ27" s="217"/>
      <c r="BK27" s="217"/>
      <c r="BL27" s="217"/>
      <c r="BM27" s="217"/>
      <c r="BN27" s="279"/>
      <c r="BO27" s="282">
        <v>100</v>
      </c>
      <c r="BP27" s="282"/>
      <c r="BQ27" s="282"/>
      <c r="BR27" s="282"/>
      <c r="BS27" s="287">
        <v>325531</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9311096</v>
      </c>
      <c r="CS27" s="313"/>
      <c r="CT27" s="313"/>
      <c r="CU27" s="313"/>
      <c r="CV27" s="313"/>
      <c r="CW27" s="313"/>
      <c r="CX27" s="313"/>
      <c r="CY27" s="332"/>
      <c r="CZ27" s="283">
        <v>25</v>
      </c>
      <c r="DA27" s="335"/>
      <c r="DB27" s="335"/>
      <c r="DC27" s="338"/>
      <c r="DD27" s="288">
        <v>4806721</v>
      </c>
      <c r="DE27" s="313"/>
      <c r="DF27" s="313"/>
      <c r="DG27" s="313"/>
      <c r="DH27" s="313"/>
      <c r="DI27" s="313"/>
      <c r="DJ27" s="313"/>
      <c r="DK27" s="332"/>
      <c r="DL27" s="288">
        <v>1806458</v>
      </c>
      <c r="DM27" s="313"/>
      <c r="DN27" s="313"/>
      <c r="DO27" s="313"/>
      <c r="DP27" s="313"/>
      <c r="DQ27" s="313"/>
      <c r="DR27" s="313"/>
      <c r="DS27" s="313"/>
      <c r="DT27" s="313"/>
      <c r="DU27" s="313"/>
      <c r="DV27" s="332"/>
      <c r="DW27" s="283">
        <v>9</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335077</v>
      </c>
      <c r="S28" s="217"/>
      <c r="T28" s="217"/>
      <c r="U28" s="217"/>
      <c r="V28" s="217"/>
      <c r="W28" s="217"/>
      <c r="X28" s="217"/>
      <c r="Y28" s="279"/>
      <c r="Z28" s="282">
        <v>0.9</v>
      </c>
      <c r="AA28" s="282"/>
      <c r="AB28" s="282"/>
      <c r="AC28" s="282"/>
      <c r="AD28" s="287">
        <v>34325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3413065</v>
      </c>
      <c r="CS28" s="217"/>
      <c r="CT28" s="217"/>
      <c r="CU28" s="217"/>
      <c r="CV28" s="217"/>
      <c r="CW28" s="217"/>
      <c r="CX28" s="217"/>
      <c r="CY28" s="279"/>
      <c r="CZ28" s="283">
        <v>9.1999999999999993</v>
      </c>
      <c r="DA28" s="335"/>
      <c r="DB28" s="335"/>
      <c r="DC28" s="338"/>
      <c r="DD28" s="288">
        <v>3343512</v>
      </c>
      <c r="DE28" s="217"/>
      <c r="DF28" s="217"/>
      <c r="DG28" s="217"/>
      <c r="DH28" s="217"/>
      <c r="DI28" s="217"/>
      <c r="DJ28" s="217"/>
      <c r="DK28" s="279"/>
      <c r="DL28" s="288">
        <v>3343512</v>
      </c>
      <c r="DM28" s="217"/>
      <c r="DN28" s="217"/>
      <c r="DO28" s="217"/>
      <c r="DP28" s="217"/>
      <c r="DQ28" s="217"/>
      <c r="DR28" s="217"/>
      <c r="DS28" s="217"/>
      <c r="DT28" s="217"/>
      <c r="DU28" s="217"/>
      <c r="DV28" s="279"/>
      <c r="DW28" s="283">
        <v>16.7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89169</v>
      </c>
      <c r="S29" s="217"/>
      <c r="T29" s="217"/>
      <c r="U29" s="217"/>
      <c r="V29" s="217"/>
      <c r="W29" s="217"/>
      <c r="X29" s="217"/>
      <c r="Y29" s="279"/>
      <c r="Z29" s="282">
        <v>0.2</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23</v>
      </c>
      <c r="CG29" s="1"/>
      <c r="CH29" s="1"/>
      <c r="CI29" s="1"/>
      <c r="CJ29" s="1"/>
      <c r="CK29" s="1"/>
      <c r="CL29" s="1"/>
      <c r="CM29" s="1"/>
      <c r="CN29" s="1"/>
      <c r="CO29" s="1"/>
      <c r="CP29" s="1"/>
      <c r="CQ29" s="269"/>
      <c r="CR29" s="274">
        <v>3413065</v>
      </c>
      <c r="CS29" s="313"/>
      <c r="CT29" s="313"/>
      <c r="CU29" s="313"/>
      <c r="CV29" s="313"/>
      <c r="CW29" s="313"/>
      <c r="CX29" s="313"/>
      <c r="CY29" s="332"/>
      <c r="CZ29" s="283">
        <v>9.1999999999999993</v>
      </c>
      <c r="DA29" s="335"/>
      <c r="DB29" s="335"/>
      <c r="DC29" s="338"/>
      <c r="DD29" s="288">
        <v>3343512</v>
      </c>
      <c r="DE29" s="313"/>
      <c r="DF29" s="313"/>
      <c r="DG29" s="313"/>
      <c r="DH29" s="313"/>
      <c r="DI29" s="313"/>
      <c r="DJ29" s="313"/>
      <c r="DK29" s="332"/>
      <c r="DL29" s="288">
        <v>3343512</v>
      </c>
      <c r="DM29" s="313"/>
      <c r="DN29" s="313"/>
      <c r="DO29" s="313"/>
      <c r="DP29" s="313"/>
      <c r="DQ29" s="313"/>
      <c r="DR29" s="313"/>
      <c r="DS29" s="313"/>
      <c r="DT29" s="313"/>
      <c r="DU29" s="313"/>
      <c r="DV29" s="332"/>
      <c r="DW29" s="283">
        <v>16.7</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6181408</v>
      </c>
      <c r="S30" s="217"/>
      <c r="T30" s="217"/>
      <c r="U30" s="217"/>
      <c r="V30" s="217"/>
      <c r="W30" s="217"/>
      <c r="X30" s="217"/>
      <c r="Y30" s="279"/>
      <c r="Z30" s="282">
        <v>16.2</v>
      </c>
      <c r="AA30" s="282"/>
      <c r="AB30" s="282"/>
      <c r="AC30" s="282"/>
      <c r="AD30" s="287" t="s">
        <v>203</v>
      </c>
      <c r="AE30" s="287"/>
      <c r="AF30" s="287"/>
      <c r="AG30" s="287"/>
      <c r="AH30" s="287"/>
      <c r="AI30" s="287"/>
      <c r="AJ30" s="287"/>
      <c r="AK30" s="287"/>
      <c r="AL30" s="283" t="s">
        <v>203</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3260569</v>
      </c>
      <c r="CS30" s="217"/>
      <c r="CT30" s="217"/>
      <c r="CU30" s="217"/>
      <c r="CV30" s="217"/>
      <c r="CW30" s="217"/>
      <c r="CX30" s="217"/>
      <c r="CY30" s="279"/>
      <c r="CZ30" s="283">
        <v>8.8000000000000007</v>
      </c>
      <c r="DA30" s="335"/>
      <c r="DB30" s="335"/>
      <c r="DC30" s="338"/>
      <c r="DD30" s="288">
        <v>3196430</v>
      </c>
      <c r="DE30" s="217"/>
      <c r="DF30" s="217"/>
      <c r="DG30" s="217"/>
      <c r="DH30" s="217"/>
      <c r="DI30" s="217"/>
      <c r="DJ30" s="217"/>
      <c r="DK30" s="279"/>
      <c r="DL30" s="288">
        <v>3196430</v>
      </c>
      <c r="DM30" s="217"/>
      <c r="DN30" s="217"/>
      <c r="DO30" s="217"/>
      <c r="DP30" s="217"/>
      <c r="DQ30" s="217"/>
      <c r="DR30" s="217"/>
      <c r="DS30" s="217"/>
      <c r="DT30" s="217"/>
      <c r="DU30" s="217"/>
      <c r="DV30" s="279"/>
      <c r="DW30" s="283">
        <v>15.9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v>862</v>
      </c>
      <c r="S31" s="217"/>
      <c r="T31" s="217"/>
      <c r="U31" s="217"/>
      <c r="V31" s="217"/>
      <c r="W31" s="217"/>
      <c r="X31" s="217"/>
      <c r="Y31" s="279"/>
      <c r="Z31" s="282">
        <v>0</v>
      </c>
      <c r="AA31" s="282"/>
      <c r="AB31" s="282"/>
      <c r="AC31" s="282"/>
      <c r="AD31" s="287">
        <v>862</v>
      </c>
      <c r="AE31" s="287"/>
      <c r="AF31" s="287"/>
      <c r="AG31" s="287"/>
      <c r="AH31" s="287"/>
      <c r="AI31" s="287"/>
      <c r="AJ31" s="287"/>
      <c r="AK31" s="287"/>
      <c r="AL31" s="283">
        <v>0</v>
      </c>
      <c r="AM31" s="238"/>
      <c r="AN31" s="238"/>
      <c r="AO31" s="296"/>
      <c r="AP31" s="163" t="s">
        <v>4</v>
      </c>
      <c r="AQ31" s="178"/>
      <c r="AR31" s="178"/>
      <c r="AS31" s="178"/>
      <c r="AT31" s="306" t="s">
        <v>394</v>
      </c>
      <c r="AU31" s="265"/>
      <c r="AV31" s="265"/>
      <c r="AW31" s="265"/>
      <c r="AX31" s="260" t="s">
        <v>271</v>
      </c>
      <c r="AY31" s="265"/>
      <c r="AZ31" s="265"/>
      <c r="BA31" s="265"/>
      <c r="BB31" s="265"/>
      <c r="BC31" s="265"/>
      <c r="BD31" s="265"/>
      <c r="BE31" s="265"/>
      <c r="BF31" s="268"/>
      <c r="BG31" s="318">
        <v>99.4</v>
      </c>
      <c r="BH31" s="322"/>
      <c r="BI31" s="322"/>
      <c r="BJ31" s="322"/>
      <c r="BK31" s="322"/>
      <c r="BL31" s="322"/>
      <c r="BM31" s="293">
        <v>97.5</v>
      </c>
      <c r="BN31" s="322"/>
      <c r="BO31" s="322"/>
      <c r="BP31" s="322"/>
      <c r="BQ31" s="324"/>
      <c r="BR31" s="318">
        <v>99.5</v>
      </c>
      <c r="BS31" s="322"/>
      <c r="BT31" s="322"/>
      <c r="BU31" s="322"/>
      <c r="BV31" s="322"/>
      <c r="BW31" s="322"/>
      <c r="BX31" s="293">
        <v>97.4</v>
      </c>
      <c r="BY31" s="322"/>
      <c r="BZ31" s="322"/>
      <c r="CA31" s="322"/>
      <c r="CB31" s="324"/>
      <c r="CD31" s="134"/>
      <c r="CE31" s="42"/>
      <c r="CF31" s="261" t="s">
        <v>312</v>
      </c>
      <c r="CG31" s="1"/>
      <c r="CH31" s="1"/>
      <c r="CI31" s="1"/>
      <c r="CJ31" s="1"/>
      <c r="CK31" s="1"/>
      <c r="CL31" s="1"/>
      <c r="CM31" s="1"/>
      <c r="CN31" s="1"/>
      <c r="CO31" s="1"/>
      <c r="CP31" s="1"/>
      <c r="CQ31" s="269"/>
      <c r="CR31" s="274">
        <v>152496</v>
      </c>
      <c r="CS31" s="313"/>
      <c r="CT31" s="313"/>
      <c r="CU31" s="313"/>
      <c r="CV31" s="313"/>
      <c r="CW31" s="313"/>
      <c r="CX31" s="313"/>
      <c r="CY31" s="332"/>
      <c r="CZ31" s="283">
        <v>0.4</v>
      </c>
      <c r="DA31" s="335"/>
      <c r="DB31" s="335"/>
      <c r="DC31" s="338"/>
      <c r="DD31" s="288">
        <v>147082</v>
      </c>
      <c r="DE31" s="313"/>
      <c r="DF31" s="313"/>
      <c r="DG31" s="313"/>
      <c r="DH31" s="313"/>
      <c r="DI31" s="313"/>
      <c r="DJ31" s="313"/>
      <c r="DK31" s="332"/>
      <c r="DL31" s="288">
        <v>147082</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2660014</v>
      </c>
      <c r="S32" s="217"/>
      <c r="T32" s="217"/>
      <c r="U32" s="217"/>
      <c r="V32" s="217"/>
      <c r="W32" s="217"/>
      <c r="X32" s="217"/>
      <c r="Y32" s="279"/>
      <c r="Z32" s="282">
        <v>7</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246</v>
      </c>
      <c r="AX32" s="261" t="s">
        <v>371</v>
      </c>
      <c r="AY32" s="1"/>
      <c r="AZ32" s="1"/>
      <c r="BA32" s="1"/>
      <c r="BB32" s="1"/>
      <c r="BC32" s="1"/>
      <c r="BD32" s="1"/>
      <c r="BE32" s="1"/>
      <c r="BF32" s="269"/>
      <c r="BG32" s="319">
        <v>99.4</v>
      </c>
      <c r="BH32" s="313"/>
      <c r="BI32" s="313"/>
      <c r="BJ32" s="313"/>
      <c r="BK32" s="313"/>
      <c r="BL32" s="313"/>
      <c r="BM32" s="238">
        <v>97.6</v>
      </c>
      <c r="BN32" s="313"/>
      <c r="BO32" s="313"/>
      <c r="BP32" s="313"/>
      <c r="BQ32" s="316"/>
      <c r="BR32" s="319">
        <v>99.5</v>
      </c>
      <c r="BS32" s="313"/>
      <c r="BT32" s="313"/>
      <c r="BU32" s="313"/>
      <c r="BV32" s="313"/>
      <c r="BW32" s="313"/>
      <c r="BX32" s="238">
        <v>97.8</v>
      </c>
      <c r="BY32" s="313"/>
      <c r="BZ32" s="313"/>
      <c r="CA32" s="313"/>
      <c r="CB32" s="316"/>
      <c r="CD32" s="135"/>
      <c r="CE32" s="142"/>
      <c r="CF32" s="261" t="s">
        <v>396</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380283</v>
      </c>
      <c r="S33" s="217"/>
      <c r="T33" s="217"/>
      <c r="U33" s="217"/>
      <c r="V33" s="217"/>
      <c r="W33" s="217"/>
      <c r="X33" s="217"/>
      <c r="Y33" s="279"/>
      <c r="Z33" s="282">
        <v>1</v>
      </c>
      <c r="AA33" s="282"/>
      <c r="AB33" s="282"/>
      <c r="AC33" s="282"/>
      <c r="AD33" s="287">
        <v>4756</v>
      </c>
      <c r="AE33" s="287"/>
      <c r="AF33" s="287"/>
      <c r="AG33" s="287"/>
      <c r="AH33" s="287"/>
      <c r="AI33" s="287"/>
      <c r="AJ33" s="287"/>
      <c r="AK33" s="287"/>
      <c r="AL33" s="283">
        <v>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99.5</v>
      </c>
      <c r="BH33" s="312"/>
      <c r="BI33" s="312"/>
      <c r="BJ33" s="312"/>
      <c r="BK33" s="312"/>
      <c r="BL33" s="312"/>
      <c r="BM33" s="294">
        <v>97.3</v>
      </c>
      <c r="BN33" s="312"/>
      <c r="BO33" s="312"/>
      <c r="BP33" s="312"/>
      <c r="BQ33" s="317"/>
      <c r="BR33" s="320">
        <v>99.4</v>
      </c>
      <c r="BS33" s="312"/>
      <c r="BT33" s="312"/>
      <c r="BU33" s="312"/>
      <c r="BV33" s="312"/>
      <c r="BW33" s="312"/>
      <c r="BX33" s="294">
        <v>97.1</v>
      </c>
      <c r="BY33" s="312"/>
      <c r="BZ33" s="312"/>
      <c r="CA33" s="312"/>
      <c r="CB33" s="317"/>
      <c r="CD33" s="261" t="s">
        <v>398</v>
      </c>
      <c r="CE33" s="1"/>
      <c r="CF33" s="1"/>
      <c r="CG33" s="1"/>
      <c r="CH33" s="1"/>
      <c r="CI33" s="1"/>
      <c r="CJ33" s="1"/>
      <c r="CK33" s="1"/>
      <c r="CL33" s="1"/>
      <c r="CM33" s="1"/>
      <c r="CN33" s="1"/>
      <c r="CO33" s="1"/>
      <c r="CP33" s="1"/>
      <c r="CQ33" s="269"/>
      <c r="CR33" s="274">
        <v>13352324</v>
      </c>
      <c r="CS33" s="313"/>
      <c r="CT33" s="313"/>
      <c r="CU33" s="313"/>
      <c r="CV33" s="313"/>
      <c r="CW33" s="313"/>
      <c r="CX33" s="313"/>
      <c r="CY33" s="332"/>
      <c r="CZ33" s="283">
        <v>35.9</v>
      </c>
      <c r="DA33" s="335"/>
      <c r="DB33" s="335"/>
      <c r="DC33" s="338"/>
      <c r="DD33" s="288">
        <v>8994251</v>
      </c>
      <c r="DE33" s="313"/>
      <c r="DF33" s="313"/>
      <c r="DG33" s="313"/>
      <c r="DH33" s="313"/>
      <c r="DI33" s="313"/>
      <c r="DJ33" s="313"/>
      <c r="DK33" s="332"/>
      <c r="DL33" s="288">
        <v>7195660</v>
      </c>
      <c r="DM33" s="313"/>
      <c r="DN33" s="313"/>
      <c r="DO33" s="313"/>
      <c r="DP33" s="313"/>
      <c r="DQ33" s="313"/>
      <c r="DR33" s="313"/>
      <c r="DS33" s="313"/>
      <c r="DT33" s="313"/>
      <c r="DU33" s="313"/>
      <c r="DV33" s="332"/>
      <c r="DW33" s="283">
        <v>35.9</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570291</v>
      </c>
      <c r="S34" s="217"/>
      <c r="T34" s="217"/>
      <c r="U34" s="217"/>
      <c r="V34" s="217"/>
      <c r="W34" s="217"/>
      <c r="X34" s="217"/>
      <c r="Y34" s="279"/>
      <c r="Z34" s="282">
        <v>1.5</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5003362</v>
      </c>
      <c r="CS34" s="217"/>
      <c r="CT34" s="217"/>
      <c r="CU34" s="217"/>
      <c r="CV34" s="217"/>
      <c r="CW34" s="217"/>
      <c r="CX34" s="217"/>
      <c r="CY34" s="279"/>
      <c r="CZ34" s="283">
        <v>13.4</v>
      </c>
      <c r="DA34" s="335"/>
      <c r="DB34" s="335"/>
      <c r="DC34" s="338"/>
      <c r="DD34" s="288">
        <v>3573381</v>
      </c>
      <c r="DE34" s="217"/>
      <c r="DF34" s="217"/>
      <c r="DG34" s="217"/>
      <c r="DH34" s="217"/>
      <c r="DI34" s="217"/>
      <c r="DJ34" s="217"/>
      <c r="DK34" s="279"/>
      <c r="DL34" s="288">
        <v>3199110</v>
      </c>
      <c r="DM34" s="217"/>
      <c r="DN34" s="217"/>
      <c r="DO34" s="217"/>
      <c r="DP34" s="217"/>
      <c r="DQ34" s="217"/>
      <c r="DR34" s="217"/>
      <c r="DS34" s="217"/>
      <c r="DT34" s="217"/>
      <c r="DU34" s="217"/>
      <c r="DV34" s="279"/>
      <c r="DW34" s="283">
        <v>16</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4092239</v>
      </c>
      <c r="S35" s="217"/>
      <c r="T35" s="217"/>
      <c r="U35" s="217"/>
      <c r="V35" s="217"/>
      <c r="W35" s="217"/>
      <c r="X35" s="217"/>
      <c r="Y35" s="279"/>
      <c r="Z35" s="282">
        <v>10.7</v>
      </c>
      <c r="AA35" s="282"/>
      <c r="AB35" s="282"/>
      <c r="AC35" s="282"/>
      <c r="AD35" s="287" t="s">
        <v>203</v>
      </c>
      <c r="AE35" s="287"/>
      <c r="AF35" s="287"/>
      <c r="AG35" s="287"/>
      <c r="AH35" s="287"/>
      <c r="AI35" s="287"/>
      <c r="AJ35" s="287"/>
      <c r="AK35" s="287"/>
      <c r="AL35" s="283" t="s">
        <v>203</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268263</v>
      </c>
      <c r="CS35" s="313"/>
      <c r="CT35" s="313"/>
      <c r="CU35" s="313"/>
      <c r="CV35" s="313"/>
      <c r="CW35" s="313"/>
      <c r="CX35" s="313"/>
      <c r="CY35" s="332"/>
      <c r="CZ35" s="283">
        <v>0.7</v>
      </c>
      <c r="DA35" s="335"/>
      <c r="DB35" s="335"/>
      <c r="DC35" s="338"/>
      <c r="DD35" s="288">
        <v>200938</v>
      </c>
      <c r="DE35" s="313"/>
      <c r="DF35" s="313"/>
      <c r="DG35" s="313"/>
      <c r="DH35" s="313"/>
      <c r="DI35" s="313"/>
      <c r="DJ35" s="313"/>
      <c r="DK35" s="332"/>
      <c r="DL35" s="288">
        <v>200938</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785447</v>
      </c>
      <c r="S36" s="217"/>
      <c r="T36" s="217"/>
      <c r="U36" s="217"/>
      <c r="V36" s="217"/>
      <c r="W36" s="217"/>
      <c r="X36" s="217"/>
      <c r="Y36" s="279"/>
      <c r="Z36" s="282">
        <v>2.1</v>
      </c>
      <c r="AA36" s="282"/>
      <c r="AB36" s="282"/>
      <c r="AC36" s="282"/>
      <c r="AD36" s="287" t="s">
        <v>203</v>
      </c>
      <c r="AE36" s="287"/>
      <c r="AF36" s="287"/>
      <c r="AG36" s="287"/>
      <c r="AH36" s="287"/>
      <c r="AI36" s="287"/>
      <c r="AJ36" s="287"/>
      <c r="AK36" s="287"/>
      <c r="AL36" s="283" t="s">
        <v>203</v>
      </c>
      <c r="AM36" s="238"/>
      <c r="AN36" s="238"/>
      <c r="AO36" s="296"/>
      <c r="AP36" s="95"/>
      <c r="AQ36" s="301" t="s">
        <v>387</v>
      </c>
      <c r="AR36" s="304"/>
      <c r="AS36" s="304"/>
      <c r="AT36" s="304"/>
      <c r="AU36" s="304"/>
      <c r="AV36" s="304"/>
      <c r="AW36" s="304"/>
      <c r="AX36" s="304"/>
      <c r="AY36" s="309"/>
      <c r="AZ36" s="273">
        <v>4024354</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80096</v>
      </c>
      <c r="BW36" s="276"/>
      <c r="BX36" s="276"/>
      <c r="BY36" s="276"/>
      <c r="BZ36" s="276"/>
      <c r="CA36" s="276"/>
      <c r="CB36" s="315"/>
      <c r="CD36" s="261" t="s">
        <v>27</v>
      </c>
      <c r="CE36" s="1"/>
      <c r="CF36" s="1"/>
      <c r="CG36" s="1"/>
      <c r="CH36" s="1"/>
      <c r="CI36" s="1"/>
      <c r="CJ36" s="1"/>
      <c r="CK36" s="1"/>
      <c r="CL36" s="1"/>
      <c r="CM36" s="1"/>
      <c r="CN36" s="1"/>
      <c r="CO36" s="1"/>
      <c r="CP36" s="1"/>
      <c r="CQ36" s="269"/>
      <c r="CR36" s="274">
        <v>3827617</v>
      </c>
      <c r="CS36" s="217"/>
      <c r="CT36" s="217"/>
      <c r="CU36" s="217"/>
      <c r="CV36" s="217"/>
      <c r="CW36" s="217"/>
      <c r="CX36" s="217"/>
      <c r="CY36" s="279"/>
      <c r="CZ36" s="283">
        <v>10.3</v>
      </c>
      <c r="DA36" s="335"/>
      <c r="DB36" s="335"/>
      <c r="DC36" s="338"/>
      <c r="DD36" s="288">
        <v>2150069</v>
      </c>
      <c r="DE36" s="217"/>
      <c r="DF36" s="217"/>
      <c r="DG36" s="217"/>
      <c r="DH36" s="217"/>
      <c r="DI36" s="217"/>
      <c r="DJ36" s="217"/>
      <c r="DK36" s="279"/>
      <c r="DL36" s="288">
        <v>1174116</v>
      </c>
      <c r="DM36" s="217"/>
      <c r="DN36" s="217"/>
      <c r="DO36" s="217"/>
      <c r="DP36" s="217"/>
      <c r="DQ36" s="217"/>
      <c r="DR36" s="217"/>
      <c r="DS36" s="217"/>
      <c r="DT36" s="217"/>
      <c r="DU36" s="217"/>
      <c r="DV36" s="279"/>
      <c r="DW36" s="283">
        <v>5.9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451565</v>
      </c>
      <c r="S37" s="217"/>
      <c r="T37" s="217"/>
      <c r="U37" s="217"/>
      <c r="V37" s="217"/>
      <c r="W37" s="217"/>
      <c r="X37" s="217"/>
      <c r="Y37" s="279"/>
      <c r="Z37" s="282">
        <v>1.2</v>
      </c>
      <c r="AA37" s="282"/>
      <c r="AB37" s="282"/>
      <c r="AC37" s="282"/>
      <c r="AD37" s="287">
        <v>1233</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466899</v>
      </c>
      <c r="BA37" s="217"/>
      <c r="BB37" s="217"/>
      <c r="BC37" s="217"/>
      <c r="BD37" s="313"/>
      <c r="BE37" s="313"/>
      <c r="BF37" s="316"/>
      <c r="BG37" s="261" t="s">
        <v>412</v>
      </c>
      <c r="BH37" s="1"/>
      <c r="BI37" s="1"/>
      <c r="BJ37" s="1"/>
      <c r="BK37" s="1"/>
      <c r="BL37" s="1"/>
      <c r="BM37" s="1"/>
      <c r="BN37" s="1"/>
      <c r="BO37" s="1"/>
      <c r="BP37" s="1"/>
      <c r="BQ37" s="1"/>
      <c r="BR37" s="1"/>
      <c r="BS37" s="1"/>
      <c r="BT37" s="1"/>
      <c r="BU37" s="269"/>
      <c r="BV37" s="274">
        <v>-8606</v>
      </c>
      <c r="BW37" s="217"/>
      <c r="BX37" s="217"/>
      <c r="BY37" s="217"/>
      <c r="BZ37" s="217"/>
      <c r="CA37" s="217"/>
      <c r="CB37" s="326"/>
      <c r="CD37" s="261" t="s">
        <v>162</v>
      </c>
      <c r="CE37" s="1"/>
      <c r="CF37" s="1"/>
      <c r="CG37" s="1"/>
      <c r="CH37" s="1"/>
      <c r="CI37" s="1"/>
      <c r="CJ37" s="1"/>
      <c r="CK37" s="1"/>
      <c r="CL37" s="1"/>
      <c r="CM37" s="1"/>
      <c r="CN37" s="1"/>
      <c r="CO37" s="1"/>
      <c r="CP37" s="1"/>
      <c r="CQ37" s="269"/>
      <c r="CR37" s="274">
        <v>153476</v>
      </c>
      <c r="CS37" s="313"/>
      <c r="CT37" s="313"/>
      <c r="CU37" s="313"/>
      <c r="CV37" s="313"/>
      <c r="CW37" s="313"/>
      <c r="CX37" s="313"/>
      <c r="CY37" s="332"/>
      <c r="CZ37" s="283">
        <v>0.4</v>
      </c>
      <c r="DA37" s="335"/>
      <c r="DB37" s="335"/>
      <c r="DC37" s="338"/>
      <c r="DD37" s="288">
        <v>130274</v>
      </c>
      <c r="DE37" s="313"/>
      <c r="DF37" s="313"/>
      <c r="DG37" s="313"/>
      <c r="DH37" s="313"/>
      <c r="DI37" s="313"/>
      <c r="DJ37" s="313"/>
      <c r="DK37" s="332"/>
      <c r="DL37" s="288">
        <v>130274</v>
      </c>
      <c r="DM37" s="313"/>
      <c r="DN37" s="313"/>
      <c r="DO37" s="313"/>
      <c r="DP37" s="313"/>
      <c r="DQ37" s="313"/>
      <c r="DR37" s="313"/>
      <c r="DS37" s="313"/>
      <c r="DT37" s="313"/>
      <c r="DU37" s="313"/>
      <c r="DV37" s="332"/>
      <c r="DW37" s="283">
        <v>0.6</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1837983</v>
      </c>
      <c r="S38" s="217"/>
      <c r="T38" s="217"/>
      <c r="U38" s="217"/>
      <c r="V38" s="217"/>
      <c r="W38" s="217"/>
      <c r="X38" s="217"/>
      <c r="Y38" s="279"/>
      <c r="Z38" s="282">
        <v>4.8</v>
      </c>
      <c r="AA38" s="282"/>
      <c r="AB38" s="282"/>
      <c r="AC38" s="282"/>
      <c r="AD38" s="287" t="s">
        <v>203</v>
      </c>
      <c r="AE38" s="287"/>
      <c r="AF38" s="287"/>
      <c r="AG38" s="287"/>
      <c r="AH38" s="287"/>
      <c r="AI38" s="287"/>
      <c r="AJ38" s="287"/>
      <c r="AK38" s="287"/>
      <c r="AL38" s="283" t="s">
        <v>203</v>
      </c>
      <c r="AM38" s="238"/>
      <c r="AN38" s="238"/>
      <c r="AO38" s="296"/>
      <c r="AQ38" s="302" t="s">
        <v>304</v>
      </c>
      <c r="AR38" s="111"/>
      <c r="AS38" s="111"/>
      <c r="AT38" s="111"/>
      <c r="AU38" s="111"/>
      <c r="AV38" s="111"/>
      <c r="AW38" s="111"/>
      <c r="AX38" s="111"/>
      <c r="AY38" s="310"/>
      <c r="AZ38" s="274">
        <v>171639</v>
      </c>
      <c r="BA38" s="217"/>
      <c r="BB38" s="217"/>
      <c r="BC38" s="217"/>
      <c r="BD38" s="313"/>
      <c r="BE38" s="313"/>
      <c r="BF38" s="316"/>
      <c r="BG38" s="261" t="s">
        <v>415</v>
      </c>
      <c r="BH38" s="1"/>
      <c r="BI38" s="1"/>
      <c r="BJ38" s="1"/>
      <c r="BK38" s="1"/>
      <c r="BL38" s="1"/>
      <c r="BM38" s="1"/>
      <c r="BN38" s="1"/>
      <c r="BO38" s="1"/>
      <c r="BP38" s="1"/>
      <c r="BQ38" s="1"/>
      <c r="BR38" s="1"/>
      <c r="BS38" s="1"/>
      <c r="BT38" s="1"/>
      <c r="BU38" s="269"/>
      <c r="BV38" s="274">
        <v>8253</v>
      </c>
      <c r="BW38" s="217"/>
      <c r="BX38" s="217"/>
      <c r="BY38" s="217"/>
      <c r="BZ38" s="217"/>
      <c r="CA38" s="217"/>
      <c r="CB38" s="326"/>
      <c r="CD38" s="261" t="s">
        <v>416</v>
      </c>
      <c r="CE38" s="1"/>
      <c r="CF38" s="1"/>
      <c r="CG38" s="1"/>
      <c r="CH38" s="1"/>
      <c r="CI38" s="1"/>
      <c r="CJ38" s="1"/>
      <c r="CK38" s="1"/>
      <c r="CL38" s="1"/>
      <c r="CM38" s="1"/>
      <c r="CN38" s="1"/>
      <c r="CO38" s="1"/>
      <c r="CP38" s="1"/>
      <c r="CQ38" s="269"/>
      <c r="CR38" s="274">
        <v>3441943</v>
      </c>
      <c r="CS38" s="217"/>
      <c r="CT38" s="217"/>
      <c r="CU38" s="217"/>
      <c r="CV38" s="217"/>
      <c r="CW38" s="217"/>
      <c r="CX38" s="217"/>
      <c r="CY38" s="279"/>
      <c r="CZ38" s="283">
        <v>9.1999999999999993</v>
      </c>
      <c r="DA38" s="335"/>
      <c r="DB38" s="335"/>
      <c r="DC38" s="338"/>
      <c r="DD38" s="288">
        <v>2764358</v>
      </c>
      <c r="DE38" s="217"/>
      <c r="DF38" s="217"/>
      <c r="DG38" s="217"/>
      <c r="DH38" s="217"/>
      <c r="DI38" s="217"/>
      <c r="DJ38" s="217"/>
      <c r="DK38" s="279"/>
      <c r="DL38" s="288">
        <v>2621496</v>
      </c>
      <c r="DM38" s="217"/>
      <c r="DN38" s="217"/>
      <c r="DO38" s="217"/>
      <c r="DP38" s="217"/>
      <c r="DQ38" s="217"/>
      <c r="DR38" s="217"/>
      <c r="DS38" s="217"/>
      <c r="DT38" s="217"/>
      <c r="DU38" s="217"/>
      <c r="DV38" s="279"/>
      <c r="DW38" s="283">
        <v>13.1</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419</v>
      </c>
      <c r="AR39" s="111"/>
      <c r="AS39" s="111"/>
      <c r="AT39" s="111"/>
      <c r="AU39" s="111"/>
      <c r="AV39" s="111"/>
      <c r="AW39" s="111"/>
      <c r="AX39" s="111"/>
      <c r="AY39" s="310"/>
      <c r="AZ39" s="274">
        <v>10772</v>
      </c>
      <c r="BA39" s="217"/>
      <c r="BB39" s="217"/>
      <c r="BC39" s="217"/>
      <c r="BD39" s="313"/>
      <c r="BE39" s="313"/>
      <c r="BF39" s="316"/>
      <c r="BG39" s="261" t="s">
        <v>333</v>
      </c>
      <c r="BH39" s="1"/>
      <c r="BI39" s="1"/>
      <c r="BJ39" s="1"/>
      <c r="BK39" s="1"/>
      <c r="BL39" s="1"/>
      <c r="BM39" s="1"/>
      <c r="BN39" s="1"/>
      <c r="BO39" s="1"/>
      <c r="BP39" s="1"/>
      <c r="BQ39" s="1"/>
      <c r="BR39" s="1"/>
      <c r="BS39" s="1"/>
      <c r="BT39" s="1"/>
      <c r="BU39" s="269"/>
      <c r="BV39" s="274">
        <v>12257</v>
      </c>
      <c r="BW39" s="217"/>
      <c r="BX39" s="217"/>
      <c r="BY39" s="217"/>
      <c r="BZ39" s="217"/>
      <c r="CA39" s="217"/>
      <c r="CB39" s="326"/>
      <c r="CD39" s="261" t="s">
        <v>420</v>
      </c>
      <c r="CE39" s="1"/>
      <c r="CF39" s="1"/>
      <c r="CG39" s="1"/>
      <c r="CH39" s="1"/>
      <c r="CI39" s="1"/>
      <c r="CJ39" s="1"/>
      <c r="CK39" s="1"/>
      <c r="CL39" s="1"/>
      <c r="CM39" s="1"/>
      <c r="CN39" s="1"/>
      <c r="CO39" s="1"/>
      <c r="CP39" s="1"/>
      <c r="CQ39" s="269"/>
      <c r="CR39" s="274">
        <v>647699</v>
      </c>
      <c r="CS39" s="313"/>
      <c r="CT39" s="313"/>
      <c r="CU39" s="313"/>
      <c r="CV39" s="313"/>
      <c r="CW39" s="313"/>
      <c r="CX39" s="313"/>
      <c r="CY39" s="332"/>
      <c r="CZ39" s="283">
        <v>1.7</v>
      </c>
      <c r="DA39" s="335"/>
      <c r="DB39" s="335"/>
      <c r="DC39" s="338"/>
      <c r="DD39" s="288">
        <v>297628</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142</v>
      </c>
      <c r="C40" s="1"/>
      <c r="D40" s="1"/>
      <c r="E40" s="1"/>
      <c r="F40" s="1"/>
      <c r="G40" s="1"/>
      <c r="H40" s="1"/>
      <c r="I40" s="1"/>
      <c r="J40" s="1"/>
      <c r="K40" s="1"/>
      <c r="L40" s="1"/>
      <c r="M40" s="1"/>
      <c r="N40" s="1"/>
      <c r="O40" s="1"/>
      <c r="P40" s="1"/>
      <c r="Q40" s="269"/>
      <c r="R40" s="274">
        <v>129483</v>
      </c>
      <c r="S40" s="217"/>
      <c r="T40" s="217"/>
      <c r="U40" s="217"/>
      <c r="V40" s="217"/>
      <c r="W40" s="217"/>
      <c r="X40" s="217"/>
      <c r="Y40" s="279"/>
      <c r="Z40" s="282">
        <v>0.3</v>
      </c>
      <c r="AA40" s="282"/>
      <c r="AB40" s="282"/>
      <c r="AC40" s="282"/>
      <c r="AD40" s="287" t="s">
        <v>203</v>
      </c>
      <c r="AE40" s="287"/>
      <c r="AF40" s="287"/>
      <c r="AG40" s="287"/>
      <c r="AH40" s="287"/>
      <c r="AI40" s="287"/>
      <c r="AJ40" s="287"/>
      <c r="AK40" s="287"/>
      <c r="AL40" s="283" t="s">
        <v>203</v>
      </c>
      <c r="AM40" s="238"/>
      <c r="AN40" s="238"/>
      <c r="AO40" s="296"/>
      <c r="AQ40" s="302" t="s">
        <v>425</v>
      </c>
      <c r="AR40" s="111"/>
      <c r="AS40" s="111"/>
      <c r="AT40" s="111"/>
      <c r="AU40" s="111"/>
      <c r="AV40" s="111"/>
      <c r="AW40" s="111"/>
      <c r="AX40" s="111"/>
      <c r="AY40" s="310"/>
      <c r="AZ40" s="274" t="s">
        <v>203</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96</v>
      </c>
      <c r="BW40" s="217"/>
      <c r="BX40" s="217"/>
      <c r="BY40" s="217"/>
      <c r="BZ40" s="217"/>
      <c r="CA40" s="217"/>
      <c r="CB40" s="326"/>
      <c r="CD40" s="261" t="s">
        <v>368</v>
      </c>
      <c r="CE40" s="1"/>
      <c r="CF40" s="1"/>
      <c r="CG40" s="1"/>
      <c r="CH40" s="1"/>
      <c r="CI40" s="1"/>
      <c r="CJ40" s="1"/>
      <c r="CK40" s="1"/>
      <c r="CL40" s="1"/>
      <c r="CM40" s="1"/>
      <c r="CN40" s="1"/>
      <c r="CO40" s="1"/>
      <c r="CP40" s="1"/>
      <c r="CQ40" s="269"/>
      <c r="CR40" s="274">
        <v>163440</v>
      </c>
      <c r="CS40" s="217"/>
      <c r="CT40" s="217"/>
      <c r="CU40" s="217"/>
      <c r="CV40" s="217"/>
      <c r="CW40" s="217"/>
      <c r="CX40" s="217"/>
      <c r="CY40" s="279"/>
      <c r="CZ40" s="283">
        <v>0.4</v>
      </c>
      <c r="DA40" s="335"/>
      <c r="DB40" s="335"/>
      <c r="DC40" s="338"/>
      <c r="DD40" s="288">
        <v>7877</v>
      </c>
      <c r="DE40" s="217"/>
      <c r="DF40" s="217"/>
      <c r="DG40" s="217"/>
      <c r="DH40" s="217"/>
      <c r="DI40" s="217"/>
      <c r="DJ40" s="217"/>
      <c r="DK40" s="279"/>
      <c r="DL40" s="288" t="s">
        <v>203</v>
      </c>
      <c r="DM40" s="217"/>
      <c r="DN40" s="217"/>
      <c r="DO40" s="217"/>
      <c r="DP40" s="217"/>
      <c r="DQ40" s="217"/>
      <c r="DR40" s="217"/>
      <c r="DS40" s="217"/>
      <c r="DT40" s="217"/>
      <c r="DU40" s="217"/>
      <c r="DV40" s="279"/>
      <c r="DW40" s="283" t="s">
        <v>203</v>
      </c>
      <c r="DX40" s="335"/>
      <c r="DY40" s="335"/>
      <c r="DZ40" s="335"/>
      <c r="EA40" s="335"/>
      <c r="EB40" s="335"/>
      <c r="EC40" s="360"/>
    </row>
    <row r="41" spans="2:133" ht="11.25" customHeight="1">
      <c r="B41" s="263" t="s">
        <v>143</v>
      </c>
      <c r="C41" s="267"/>
      <c r="D41" s="267"/>
      <c r="E41" s="267"/>
      <c r="F41" s="267"/>
      <c r="G41" s="267"/>
      <c r="H41" s="267"/>
      <c r="I41" s="267"/>
      <c r="J41" s="267"/>
      <c r="K41" s="267"/>
      <c r="L41" s="267"/>
      <c r="M41" s="267"/>
      <c r="N41" s="267"/>
      <c r="O41" s="267"/>
      <c r="P41" s="267"/>
      <c r="Q41" s="271"/>
      <c r="R41" s="275">
        <v>38167999</v>
      </c>
      <c r="S41" s="277"/>
      <c r="T41" s="277"/>
      <c r="U41" s="277"/>
      <c r="V41" s="277"/>
      <c r="W41" s="277"/>
      <c r="X41" s="277"/>
      <c r="Y41" s="280"/>
      <c r="Z41" s="284">
        <v>100</v>
      </c>
      <c r="AA41" s="284"/>
      <c r="AB41" s="284"/>
      <c r="AC41" s="284"/>
      <c r="AD41" s="289">
        <v>19927342</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728962</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203</v>
      </c>
      <c r="BW41" s="217"/>
      <c r="BX41" s="217"/>
      <c r="BY41" s="217"/>
      <c r="BZ41" s="217"/>
      <c r="CA41" s="217"/>
      <c r="CB41" s="326"/>
      <c r="CD41" s="261" t="s">
        <v>283</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2646082</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450</v>
      </c>
      <c r="BW42" s="277"/>
      <c r="BX42" s="277"/>
      <c r="BY42" s="277"/>
      <c r="BZ42" s="277"/>
      <c r="CA42" s="277"/>
      <c r="CB42" s="327"/>
      <c r="CD42" s="261" t="s">
        <v>275</v>
      </c>
      <c r="CE42" s="1"/>
      <c r="CF42" s="1"/>
      <c r="CG42" s="1"/>
      <c r="CH42" s="1"/>
      <c r="CI42" s="1"/>
      <c r="CJ42" s="1"/>
      <c r="CK42" s="1"/>
      <c r="CL42" s="1"/>
      <c r="CM42" s="1"/>
      <c r="CN42" s="1"/>
      <c r="CO42" s="1"/>
      <c r="CP42" s="1"/>
      <c r="CQ42" s="269"/>
      <c r="CR42" s="274">
        <v>3052245</v>
      </c>
      <c r="CS42" s="313"/>
      <c r="CT42" s="313"/>
      <c r="CU42" s="313"/>
      <c r="CV42" s="313"/>
      <c r="CW42" s="313"/>
      <c r="CX42" s="313"/>
      <c r="CY42" s="332"/>
      <c r="CZ42" s="283">
        <v>8.1999999999999993</v>
      </c>
      <c r="DA42" s="335"/>
      <c r="DB42" s="335"/>
      <c r="DC42" s="338"/>
      <c r="DD42" s="288">
        <v>812193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83</v>
      </c>
      <c r="CE43" s="1"/>
      <c r="CF43" s="1"/>
      <c r="CG43" s="1"/>
      <c r="CH43" s="1"/>
      <c r="CI43" s="1"/>
      <c r="CJ43" s="1"/>
      <c r="CK43" s="1"/>
      <c r="CL43" s="1"/>
      <c r="CM43" s="1"/>
      <c r="CN43" s="1"/>
      <c r="CO43" s="1"/>
      <c r="CP43" s="1"/>
      <c r="CQ43" s="269"/>
      <c r="CR43" s="274">
        <v>143927</v>
      </c>
      <c r="CS43" s="313"/>
      <c r="CT43" s="313"/>
      <c r="CU43" s="313"/>
      <c r="CV43" s="313"/>
      <c r="CW43" s="313"/>
      <c r="CX43" s="313"/>
      <c r="CY43" s="332"/>
      <c r="CZ43" s="283">
        <v>0.4</v>
      </c>
      <c r="DA43" s="335"/>
      <c r="DB43" s="335"/>
      <c r="DC43" s="338"/>
      <c r="DD43" s="288">
        <v>110904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431</v>
      </c>
      <c r="CG44" s="1"/>
      <c r="CH44" s="1"/>
      <c r="CI44" s="1"/>
      <c r="CJ44" s="1"/>
      <c r="CK44" s="1"/>
      <c r="CL44" s="1"/>
      <c r="CM44" s="1"/>
      <c r="CN44" s="1"/>
      <c r="CO44" s="1"/>
      <c r="CP44" s="1"/>
      <c r="CQ44" s="269"/>
      <c r="CR44" s="274">
        <v>3015422</v>
      </c>
      <c r="CS44" s="217"/>
      <c r="CT44" s="217"/>
      <c r="CU44" s="217"/>
      <c r="CV44" s="217"/>
      <c r="CW44" s="217"/>
      <c r="CX44" s="217"/>
      <c r="CY44" s="279"/>
      <c r="CZ44" s="283">
        <v>8.1</v>
      </c>
      <c r="DA44" s="238"/>
      <c r="DB44" s="238"/>
      <c r="DC44" s="285"/>
      <c r="DD44" s="288">
        <v>810319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138</v>
      </c>
      <c r="CG45" s="1"/>
      <c r="CH45" s="1"/>
      <c r="CI45" s="1"/>
      <c r="CJ45" s="1"/>
      <c r="CK45" s="1"/>
      <c r="CL45" s="1"/>
      <c r="CM45" s="1"/>
      <c r="CN45" s="1"/>
      <c r="CO45" s="1"/>
      <c r="CP45" s="1"/>
      <c r="CQ45" s="269"/>
      <c r="CR45" s="274">
        <v>756041</v>
      </c>
      <c r="CS45" s="313"/>
      <c r="CT45" s="313"/>
      <c r="CU45" s="313"/>
      <c r="CV45" s="313"/>
      <c r="CW45" s="313"/>
      <c r="CX45" s="313"/>
      <c r="CY45" s="332"/>
      <c r="CZ45" s="283">
        <v>2</v>
      </c>
      <c r="DA45" s="335"/>
      <c r="DB45" s="335"/>
      <c r="DC45" s="338"/>
      <c r="DD45" s="288">
        <v>55843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2055048</v>
      </c>
      <c r="CS46" s="217"/>
      <c r="CT46" s="217"/>
      <c r="CU46" s="217"/>
      <c r="CV46" s="217"/>
      <c r="CW46" s="217"/>
      <c r="CX46" s="217"/>
      <c r="CY46" s="279"/>
      <c r="CZ46" s="283">
        <v>5.5</v>
      </c>
      <c r="DA46" s="238"/>
      <c r="DB46" s="238"/>
      <c r="DC46" s="285"/>
      <c r="DD46" s="288">
        <v>740238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36823</v>
      </c>
      <c r="CS47" s="313"/>
      <c r="CT47" s="313"/>
      <c r="CU47" s="313"/>
      <c r="CV47" s="313"/>
      <c r="CW47" s="313"/>
      <c r="CX47" s="313"/>
      <c r="CY47" s="332"/>
      <c r="CZ47" s="283">
        <v>0.1</v>
      </c>
      <c r="DA47" s="335"/>
      <c r="DB47" s="335"/>
      <c r="DC47" s="338"/>
      <c r="DD47" s="288">
        <v>1874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37239760</v>
      </c>
      <c r="CS49" s="312"/>
      <c r="CT49" s="312"/>
      <c r="CU49" s="312"/>
      <c r="CV49" s="312"/>
      <c r="CW49" s="312"/>
      <c r="CX49" s="312"/>
      <c r="CY49" s="333"/>
      <c r="CZ49" s="292">
        <v>100</v>
      </c>
      <c r="DA49" s="336"/>
      <c r="DB49" s="336"/>
      <c r="DC49" s="339"/>
      <c r="DD49" s="342">
        <v>25685282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CbH/gKyFryQ6XygD98ct+65NGtbJSnzzyDcv41BPSUrDsvg78uoVhGdf81C9N22arNkBr1w6xjLT7TEYKKYqA==" saltValue="n8dXz71Dg7l2y62LUgkS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view="pageBreakPreview" zoomScale="55" zoomScaleNormal="25" zoomScaleSheetLayoutView="55" workbookViewId="0">
      <selection activeCell="AA18" sqref="AA18:AE1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165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183</v>
      </c>
      <c r="R5" s="447"/>
      <c r="S5" s="447"/>
      <c r="T5" s="447"/>
      <c r="U5" s="458"/>
      <c r="V5" s="435" t="s">
        <v>439</v>
      </c>
      <c r="W5" s="447"/>
      <c r="X5" s="447"/>
      <c r="Y5" s="447"/>
      <c r="Z5" s="458"/>
      <c r="AA5" s="435" t="s">
        <v>440</v>
      </c>
      <c r="AB5" s="447"/>
      <c r="AC5" s="447"/>
      <c r="AD5" s="447"/>
      <c r="AE5" s="447"/>
      <c r="AF5" s="504" t="s">
        <v>179</v>
      </c>
      <c r="AG5" s="447"/>
      <c r="AH5" s="447"/>
      <c r="AI5" s="447"/>
      <c r="AJ5" s="522"/>
      <c r="AK5" s="447" t="s">
        <v>441</v>
      </c>
      <c r="AL5" s="447"/>
      <c r="AM5" s="447"/>
      <c r="AN5" s="447"/>
      <c r="AO5" s="458"/>
      <c r="AP5" s="435" t="s">
        <v>442</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318</v>
      </c>
      <c r="CN5" s="447"/>
      <c r="CO5" s="447"/>
      <c r="CP5" s="447"/>
      <c r="CQ5" s="458"/>
      <c r="CR5" s="435" t="s">
        <v>243</v>
      </c>
      <c r="CS5" s="447"/>
      <c r="CT5" s="447"/>
      <c r="CU5" s="447"/>
      <c r="CV5" s="458"/>
      <c r="CW5" s="435" t="s">
        <v>50</v>
      </c>
      <c r="CX5" s="447"/>
      <c r="CY5" s="447"/>
      <c r="CZ5" s="447"/>
      <c r="DA5" s="458"/>
      <c r="DB5" s="435" t="s">
        <v>447</v>
      </c>
      <c r="DC5" s="447"/>
      <c r="DD5" s="447"/>
      <c r="DE5" s="447"/>
      <c r="DF5" s="458"/>
      <c r="DG5" s="700" t="s">
        <v>240</v>
      </c>
      <c r="DH5" s="703"/>
      <c r="DI5" s="703"/>
      <c r="DJ5" s="703"/>
      <c r="DK5" s="708"/>
      <c r="DL5" s="700" t="s">
        <v>450</v>
      </c>
      <c r="DM5" s="703"/>
      <c r="DN5" s="703"/>
      <c r="DO5" s="703"/>
      <c r="DP5" s="708"/>
      <c r="DQ5" s="435" t="s">
        <v>451</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37084</v>
      </c>
      <c r="R7" s="449"/>
      <c r="S7" s="449"/>
      <c r="T7" s="449"/>
      <c r="U7" s="449"/>
      <c r="V7" s="449">
        <v>36887</v>
      </c>
      <c r="W7" s="449"/>
      <c r="X7" s="449"/>
      <c r="Y7" s="449"/>
      <c r="Z7" s="449"/>
      <c r="AA7" s="449">
        <v>917</v>
      </c>
      <c r="AB7" s="449"/>
      <c r="AC7" s="449"/>
      <c r="AD7" s="449"/>
      <c r="AE7" s="492"/>
      <c r="AF7" s="506">
        <v>156</v>
      </c>
      <c r="AG7" s="519"/>
      <c r="AH7" s="519"/>
      <c r="AI7" s="519"/>
      <c r="AJ7" s="524"/>
      <c r="AK7" s="532">
        <v>4065</v>
      </c>
      <c r="AL7" s="449"/>
      <c r="AM7" s="449"/>
      <c r="AN7" s="449"/>
      <c r="AO7" s="449"/>
      <c r="AP7" s="449">
        <v>36092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546</v>
      </c>
      <c r="BT7" s="419"/>
      <c r="BU7" s="419"/>
      <c r="BV7" s="419"/>
      <c r="BW7" s="419"/>
      <c r="BX7" s="419"/>
      <c r="BY7" s="419"/>
      <c r="BZ7" s="419"/>
      <c r="CA7" s="419"/>
      <c r="CB7" s="419"/>
      <c r="CC7" s="419"/>
      <c r="CD7" s="419"/>
      <c r="CE7" s="419"/>
      <c r="CF7" s="419"/>
      <c r="CG7" s="431"/>
      <c r="CH7" s="663">
        <v>10</v>
      </c>
      <c r="CI7" s="666"/>
      <c r="CJ7" s="666"/>
      <c r="CK7" s="666"/>
      <c r="CL7" s="681"/>
      <c r="CM7" s="663">
        <v>602</v>
      </c>
      <c r="CN7" s="666"/>
      <c r="CO7" s="666"/>
      <c r="CP7" s="666"/>
      <c r="CQ7" s="681"/>
      <c r="CR7" s="663">
        <v>1681</v>
      </c>
      <c r="CS7" s="666"/>
      <c r="CT7" s="666"/>
      <c r="CU7" s="666"/>
      <c r="CV7" s="681"/>
      <c r="CW7" s="663" t="s">
        <v>203</v>
      </c>
      <c r="CX7" s="666"/>
      <c r="CY7" s="666"/>
      <c r="CZ7" s="666"/>
      <c r="DA7" s="681"/>
      <c r="DB7" s="663" t="s">
        <v>203</v>
      </c>
      <c r="DC7" s="666"/>
      <c r="DD7" s="666"/>
      <c r="DE7" s="666"/>
      <c r="DF7" s="681"/>
      <c r="DG7" s="663" t="s">
        <v>203</v>
      </c>
      <c r="DH7" s="666"/>
      <c r="DI7" s="666"/>
      <c r="DJ7" s="666"/>
      <c r="DK7" s="681"/>
      <c r="DL7" s="663" t="s">
        <v>203</v>
      </c>
      <c r="DM7" s="666"/>
      <c r="DN7" s="666"/>
      <c r="DO7" s="666"/>
      <c r="DP7" s="681"/>
      <c r="DQ7" s="663" t="s">
        <v>203</v>
      </c>
      <c r="DR7" s="666"/>
      <c r="DS7" s="666"/>
      <c r="DT7" s="666"/>
      <c r="DU7" s="681"/>
      <c r="DV7" s="399"/>
      <c r="DW7" s="419"/>
      <c r="DX7" s="419"/>
      <c r="DY7" s="419"/>
      <c r="DZ7" s="717"/>
      <c r="EA7" s="576"/>
    </row>
    <row r="8" spans="1:131" s="364" customFormat="1" ht="26.25" customHeight="1">
      <c r="A8" s="373">
        <v>2</v>
      </c>
      <c r="B8" s="400" t="s">
        <v>153</v>
      </c>
      <c r="C8" s="420"/>
      <c r="D8" s="420"/>
      <c r="E8" s="420"/>
      <c r="F8" s="420"/>
      <c r="G8" s="420"/>
      <c r="H8" s="420"/>
      <c r="I8" s="420"/>
      <c r="J8" s="420"/>
      <c r="K8" s="420"/>
      <c r="L8" s="420"/>
      <c r="M8" s="420"/>
      <c r="N8" s="420"/>
      <c r="O8" s="420"/>
      <c r="P8" s="432"/>
      <c r="Q8" s="438">
        <v>7</v>
      </c>
      <c r="R8" s="450"/>
      <c r="S8" s="450"/>
      <c r="T8" s="450"/>
      <c r="U8" s="450"/>
      <c r="V8" s="450">
        <v>2</v>
      </c>
      <c r="W8" s="450"/>
      <c r="X8" s="450"/>
      <c r="Y8" s="450"/>
      <c r="Z8" s="450"/>
      <c r="AA8" s="450">
        <v>5</v>
      </c>
      <c r="AB8" s="450"/>
      <c r="AC8" s="450"/>
      <c r="AD8" s="450"/>
      <c r="AE8" s="461"/>
      <c r="AF8" s="507">
        <v>5</v>
      </c>
      <c r="AG8" s="456"/>
      <c r="AH8" s="456"/>
      <c r="AI8" s="456"/>
      <c r="AJ8" s="525"/>
      <c r="AK8" s="460" t="s">
        <v>203</v>
      </c>
      <c r="AL8" s="450"/>
      <c r="AM8" s="450"/>
      <c r="AN8" s="450"/>
      <c r="AO8" s="450"/>
      <c r="AP8" s="450" t="s">
        <v>203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201</v>
      </c>
      <c r="C9" s="420"/>
      <c r="D9" s="420"/>
      <c r="E9" s="420"/>
      <c r="F9" s="420"/>
      <c r="G9" s="420"/>
      <c r="H9" s="420"/>
      <c r="I9" s="420"/>
      <c r="J9" s="420"/>
      <c r="K9" s="420"/>
      <c r="L9" s="420"/>
      <c r="M9" s="420"/>
      <c r="N9" s="420"/>
      <c r="O9" s="420"/>
      <c r="P9" s="432"/>
      <c r="Q9" s="438">
        <v>10</v>
      </c>
      <c r="R9" s="450"/>
      <c r="S9" s="450"/>
      <c r="T9" s="450"/>
      <c r="U9" s="450"/>
      <c r="V9" s="450">
        <v>10</v>
      </c>
      <c r="W9" s="450"/>
      <c r="X9" s="450"/>
      <c r="Y9" s="450"/>
      <c r="Z9" s="450"/>
      <c r="AA9" s="450">
        <v>0</v>
      </c>
      <c r="AB9" s="450"/>
      <c r="AC9" s="450"/>
      <c r="AD9" s="450"/>
      <c r="AE9" s="461"/>
      <c r="AF9" s="507">
        <v>0</v>
      </c>
      <c r="AG9" s="456"/>
      <c r="AH9" s="456"/>
      <c r="AI9" s="456"/>
      <c r="AJ9" s="525"/>
      <c r="AK9" s="460">
        <v>6</v>
      </c>
      <c r="AL9" s="450"/>
      <c r="AM9" s="450"/>
      <c r="AN9" s="450"/>
      <c r="AO9" s="450"/>
      <c r="AP9" s="450" t="s">
        <v>203</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455</v>
      </c>
      <c r="C10" s="420"/>
      <c r="D10" s="420"/>
      <c r="E10" s="420"/>
      <c r="F10" s="420"/>
      <c r="G10" s="420"/>
      <c r="H10" s="420"/>
      <c r="I10" s="420"/>
      <c r="J10" s="420"/>
      <c r="K10" s="420"/>
      <c r="L10" s="420"/>
      <c r="M10" s="420"/>
      <c r="N10" s="420"/>
      <c r="O10" s="420"/>
      <c r="P10" s="432"/>
      <c r="Q10" s="438">
        <v>360</v>
      </c>
      <c r="R10" s="450"/>
      <c r="S10" s="450"/>
      <c r="T10" s="450"/>
      <c r="U10" s="450"/>
      <c r="V10" s="450">
        <v>359</v>
      </c>
      <c r="W10" s="450"/>
      <c r="X10" s="450"/>
      <c r="Y10" s="450"/>
      <c r="Z10" s="450"/>
      <c r="AA10" s="450">
        <v>1</v>
      </c>
      <c r="AB10" s="450"/>
      <c r="AC10" s="450"/>
      <c r="AD10" s="450"/>
      <c r="AE10" s="461"/>
      <c r="AF10" s="507">
        <v>1</v>
      </c>
      <c r="AG10" s="456"/>
      <c r="AH10" s="456"/>
      <c r="AI10" s="456"/>
      <c r="AJ10" s="525"/>
      <c r="AK10" s="460">
        <v>106</v>
      </c>
      <c r="AL10" s="450"/>
      <c r="AM10" s="450"/>
      <c r="AN10" s="450"/>
      <c r="AO10" s="450"/>
      <c r="AP10" s="450" t="s">
        <v>203</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456</v>
      </c>
      <c r="C11" s="420"/>
      <c r="D11" s="420"/>
      <c r="E11" s="420"/>
      <c r="F11" s="420"/>
      <c r="G11" s="420"/>
      <c r="H11" s="420"/>
      <c r="I11" s="420"/>
      <c r="J11" s="420"/>
      <c r="K11" s="420"/>
      <c r="L11" s="420"/>
      <c r="M11" s="420"/>
      <c r="N11" s="420"/>
      <c r="O11" s="420"/>
      <c r="P11" s="432"/>
      <c r="Q11" s="438">
        <v>15</v>
      </c>
      <c r="R11" s="450"/>
      <c r="S11" s="450"/>
      <c r="T11" s="450"/>
      <c r="U11" s="450"/>
      <c r="V11" s="450">
        <v>15</v>
      </c>
      <c r="W11" s="450"/>
      <c r="X11" s="450"/>
      <c r="Y11" s="450"/>
      <c r="Z11" s="450"/>
      <c r="AA11" s="450">
        <v>0</v>
      </c>
      <c r="AB11" s="450"/>
      <c r="AC11" s="450"/>
      <c r="AD11" s="450"/>
      <c r="AE11" s="461"/>
      <c r="AF11" s="507">
        <v>0</v>
      </c>
      <c r="AG11" s="456"/>
      <c r="AH11" s="456"/>
      <c r="AI11" s="456"/>
      <c r="AJ11" s="525"/>
      <c r="AK11" s="460">
        <v>11</v>
      </c>
      <c r="AL11" s="450"/>
      <c r="AM11" s="450"/>
      <c r="AN11" s="450"/>
      <c r="AO11" s="450"/>
      <c r="AP11" s="450" t="s">
        <v>203</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t="s">
        <v>457</v>
      </c>
      <c r="C12" s="420"/>
      <c r="D12" s="420"/>
      <c r="E12" s="420"/>
      <c r="F12" s="420"/>
      <c r="G12" s="420"/>
      <c r="H12" s="420"/>
      <c r="I12" s="420"/>
      <c r="J12" s="420"/>
      <c r="K12" s="420"/>
      <c r="L12" s="420"/>
      <c r="M12" s="420"/>
      <c r="N12" s="420"/>
      <c r="O12" s="420"/>
      <c r="P12" s="432"/>
      <c r="Q12" s="438">
        <v>48</v>
      </c>
      <c r="R12" s="450"/>
      <c r="S12" s="450"/>
      <c r="T12" s="450"/>
      <c r="U12" s="450"/>
      <c r="V12" s="450">
        <v>43</v>
      </c>
      <c r="W12" s="450"/>
      <c r="X12" s="450"/>
      <c r="Y12" s="450"/>
      <c r="Z12" s="450"/>
      <c r="AA12" s="450">
        <v>5</v>
      </c>
      <c r="AB12" s="450"/>
      <c r="AC12" s="450"/>
      <c r="AD12" s="450"/>
      <c r="AE12" s="461"/>
      <c r="AF12" s="507">
        <v>0</v>
      </c>
      <c r="AG12" s="456"/>
      <c r="AH12" s="456"/>
      <c r="AI12" s="456"/>
      <c r="AJ12" s="525"/>
      <c r="AK12" s="460">
        <v>23</v>
      </c>
      <c r="AL12" s="450"/>
      <c r="AM12" s="450"/>
      <c r="AN12" s="450"/>
      <c r="AO12" s="450"/>
      <c r="AP12" s="450" t="s">
        <v>203</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t="s">
        <v>300</v>
      </c>
      <c r="C13" s="420"/>
      <c r="D13" s="420"/>
      <c r="E13" s="420"/>
      <c r="F13" s="420"/>
      <c r="G13" s="420"/>
      <c r="H13" s="420"/>
      <c r="I13" s="420"/>
      <c r="J13" s="420"/>
      <c r="K13" s="420"/>
      <c r="L13" s="420"/>
      <c r="M13" s="420"/>
      <c r="N13" s="420"/>
      <c r="O13" s="420"/>
      <c r="P13" s="432"/>
      <c r="Q13" s="438">
        <v>5</v>
      </c>
      <c r="R13" s="450"/>
      <c r="S13" s="450"/>
      <c r="T13" s="450"/>
      <c r="U13" s="450"/>
      <c r="V13" s="450">
        <v>5</v>
      </c>
      <c r="W13" s="450"/>
      <c r="X13" s="450"/>
      <c r="Y13" s="450"/>
      <c r="Z13" s="450"/>
      <c r="AA13" s="450">
        <v>0</v>
      </c>
      <c r="AB13" s="450"/>
      <c r="AC13" s="450"/>
      <c r="AD13" s="450"/>
      <c r="AE13" s="461"/>
      <c r="AF13" s="507">
        <v>0</v>
      </c>
      <c r="AG13" s="456"/>
      <c r="AH13" s="456"/>
      <c r="AI13" s="456"/>
      <c r="AJ13" s="525"/>
      <c r="AK13" s="460">
        <v>0</v>
      </c>
      <c r="AL13" s="450"/>
      <c r="AM13" s="450"/>
      <c r="AN13" s="450"/>
      <c r="AO13" s="450"/>
      <c r="AP13" s="450" t="s">
        <v>203</v>
      </c>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t="s">
        <v>458</v>
      </c>
      <c r="C14" s="420"/>
      <c r="D14" s="420"/>
      <c r="E14" s="420"/>
      <c r="F14" s="420"/>
      <c r="G14" s="420"/>
      <c r="H14" s="420"/>
      <c r="I14" s="420"/>
      <c r="J14" s="420"/>
      <c r="K14" s="420"/>
      <c r="L14" s="420"/>
      <c r="M14" s="420"/>
      <c r="N14" s="420"/>
      <c r="O14" s="420"/>
      <c r="P14" s="432"/>
      <c r="Q14" s="438">
        <v>21</v>
      </c>
      <c r="R14" s="450"/>
      <c r="S14" s="450"/>
      <c r="T14" s="450"/>
      <c r="U14" s="450"/>
      <c r="V14" s="450">
        <v>21</v>
      </c>
      <c r="W14" s="450"/>
      <c r="X14" s="450"/>
      <c r="Y14" s="450"/>
      <c r="Z14" s="450"/>
      <c r="AA14" s="450">
        <v>0</v>
      </c>
      <c r="AB14" s="450"/>
      <c r="AC14" s="450"/>
      <c r="AD14" s="450"/>
      <c r="AE14" s="461"/>
      <c r="AF14" s="507">
        <v>0</v>
      </c>
      <c r="AG14" s="456"/>
      <c r="AH14" s="456"/>
      <c r="AI14" s="456"/>
      <c r="AJ14" s="525"/>
      <c r="AK14" s="460">
        <v>6</v>
      </c>
      <c r="AL14" s="450"/>
      <c r="AM14" s="450"/>
      <c r="AN14" s="450"/>
      <c r="AO14" s="450"/>
      <c r="AP14" s="450" t="s">
        <v>203</v>
      </c>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t="s">
        <v>328</v>
      </c>
      <c r="C15" s="420"/>
      <c r="D15" s="420"/>
      <c r="E15" s="420"/>
      <c r="F15" s="420"/>
      <c r="G15" s="420"/>
      <c r="H15" s="420"/>
      <c r="I15" s="420"/>
      <c r="J15" s="420"/>
      <c r="K15" s="420"/>
      <c r="L15" s="420"/>
      <c r="M15" s="420"/>
      <c r="N15" s="420"/>
      <c r="O15" s="420"/>
      <c r="P15" s="432"/>
      <c r="Q15" s="438">
        <v>41</v>
      </c>
      <c r="R15" s="450"/>
      <c r="S15" s="450"/>
      <c r="T15" s="450"/>
      <c r="U15" s="450"/>
      <c r="V15" s="450">
        <v>41</v>
      </c>
      <c r="W15" s="450"/>
      <c r="X15" s="450"/>
      <c r="Y15" s="450"/>
      <c r="Z15" s="450"/>
      <c r="AA15" s="450">
        <v>0</v>
      </c>
      <c r="AB15" s="450"/>
      <c r="AC15" s="450"/>
      <c r="AD15" s="450"/>
      <c r="AE15" s="461"/>
      <c r="AF15" s="507">
        <v>0</v>
      </c>
      <c r="AG15" s="456"/>
      <c r="AH15" s="456"/>
      <c r="AI15" s="456"/>
      <c r="AJ15" s="525"/>
      <c r="AK15" s="460">
        <v>10</v>
      </c>
      <c r="AL15" s="450"/>
      <c r="AM15" s="450"/>
      <c r="AN15" s="450"/>
      <c r="AO15" s="450"/>
      <c r="AP15" s="450" t="s">
        <v>203</v>
      </c>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301</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163</v>
      </c>
      <c r="AG23" s="452"/>
      <c r="AH23" s="452"/>
      <c r="AI23" s="452"/>
      <c r="AJ23" s="526"/>
      <c r="AK23" s="534"/>
      <c r="AL23" s="455"/>
      <c r="AM23" s="455"/>
      <c r="AN23" s="455"/>
      <c r="AO23" s="455"/>
      <c r="AP23" s="452"/>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461</v>
      </c>
      <c r="R26" s="447"/>
      <c r="S26" s="447"/>
      <c r="T26" s="447"/>
      <c r="U26" s="458"/>
      <c r="V26" s="435" t="s">
        <v>462</v>
      </c>
      <c r="W26" s="447"/>
      <c r="X26" s="447"/>
      <c r="Y26" s="447"/>
      <c r="Z26" s="458"/>
      <c r="AA26" s="435" t="s">
        <v>463</v>
      </c>
      <c r="AB26" s="447"/>
      <c r="AC26" s="447"/>
      <c r="AD26" s="447"/>
      <c r="AE26" s="447"/>
      <c r="AF26" s="509" t="s">
        <v>247</v>
      </c>
      <c r="AG26" s="520"/>
      <c r="AH26" s="520"/>
      <c r="AI26" s="520"/>
      <c r="AJ26" s="527"/>
      <c r="AK26" s="447" t="s">
        <v>388</v>
      </c>
      <c r="AL26" s="447"/>
      <c r="AM26" s="447"/>
      <c r="AN26" s="447"/>
      <c r="AO26" s="458"/>
      <c r="AP26" s="435" t="s">
        <v>356</v>
      </c>
      <c r="AQ26" s="447"/>
      <c r="AR26" s="447"/>
      <c r="AS26" s="447"/>
      <c r="AT26" s="458"/>
      <c r="AU26" s="435" t="s">
        <v>464</v>
      </c>
      <c r="AV26" s="447"/>
      <c r="AW26" s="447"/>
      <c r="AX26" s="447"/>
      <c r="AY26" s="458"/>
      <c r="AZ26" s="435" t="s">
        <v>465</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466</v>
      </c>
      <c r="C28" s="419"/>
      <c r="D28" s="419"/>
      <c r="E28" s="419"/>
      <c r="F28" s="419"/>
      <c r="G28" s="419"/>
      <c r="H28" s="419"/>
      <c r="I28" s="419"/>
      <c r="J28" s="419"/>
      <c r="K28" s="419"/>
      <c r="L28" s="419"/>
      <c r="M28" s="419"/>
      <c r="N28" s="419"/>
      <c r="O28" s="419"/>
      <c r="P28" s="431"/>
      <c r="Q28" s="441">
        <v>7670</v>
      </c>
      <c r="R28" s="453"/>
      <c r="S28" s="453"/>
      <c r="T28" s="453"/>
      <c r="U28" s="453"/>
      <c r="V28" s="453">
        <v>7590</v>
      </c>
      <c r="W28" s="453"/>
      <c r="X28" s="453"/>
      <c r="Y28" s="453"/>
      <c r="Z28" s="453"/>
      <c r="AA28" s="453">
        <v>80</v>
      </c>
      <c r="AB28" s="453"/>
      <c r="AC28" s="453"/>
      <c r="AD28" s="453"/>
      <c r="AE28" s="495"/>
      <c r="AF28" s="511">
        <v>80</v>
      </c>
      <c r="AG28" s="453"/>
      <c r="AH28" s="453"/>
      <c r="AI28" s="453"/>
      <c r="AJ28" s="529"/>
      <c r="AK28" s="535">
        <v>729</v>
      </c>
      <c r="AL28" s="453"/>
      <c r="AM28" s="453"/>
      <c r="AN28" s="453"/>
      <c r="AO28" s="453"/>
      <c r="AP28" s="453" t="s">
        <v>203</v>
      </c>
      <c r="AQ28" s="453"/>
      <c r="AR28" s="453"/>
      <c r="AS28" s="453"/>
      <c r="AT28" s="453"/>
      <c r="AU28" s="453" t="s">
        <v>203</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422</v>
      </c>
      <c r="C29" s="420"/>
      <c r="D29" s="420"/>
      <c r="E29" s="420"/>
      <c r="F29" s="420"/>
      <c r="G29" s="420"/>
      <c r="H29" s="420"/>
      <c r="I29" s="420"/>
      <c r="J29" s="420"/>
      <c r="K29" s="420"/>
      <c r="L29" s="420"/>
      <c r="M29" s="420"/>
      <c r="N29" s="420"/>
      <c r="O29" s="420"/>
      <c r="P29" s="432"/>
      <c r="Q29" s="438">
        <v>55</v>
      </c>
      <c r="R29" s="450"/>
      <c r="S29" s="450"/>
      <c r="T29" s="450"/>
      <c r="U29" s="450"/>
      <c r="V29" s="450">
        <v>54</v>
      </c>
      <c r="W29" s="450"/>
      <c r="X29" s="450"/>
      <c r="Y29" s="450"/>
      <c r="Z29" s="450"/>
      <c r="AA29" s="450">
        <v>1</v>
      </c>
      <c r="AB29" s="450"/>
      <c r="AC29" s="450"/>
      <c r="AD29" s="450"/>
      <c r="AE29" s="461"/>
      <c r="AF29" s="507">
        <v>1</v>
      </c>
      <c r="AG29" s="456"/>
      <c r="AH29" s="456"/>
      <c r="AI29" s="456"/>
      <c r="AJ29" s="525"/>
      <c r="AK29" s="460" t="s">
        <v>203</v>
      </c>
      <c r="AL29" s="450"/>
      <c r="AM29" s="450"/>
      <c r="AN29" s="450"/>
      <c r="AO29" s="450"/>
      <c r="AP29" s="450" t="s">
        <v>203</v>
      </c>
      <c r="AQ29" s="450"/>
      <c r="AR29" s="450"/>
      <c r="AS29" s="450"/>
      <c r="AT29" s="450"/>
      <c r="AU29" s="450" t="s">
        <v>203</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467</v>
      </c>
      <c r="C30" s="420"/>
      <c r="D30" s="420"/>
      <c r="E30" s="420"/>
      <c r="F30" s="420"/>
      <c r="G30" s="420"/>
      <c r="H30" s="420"/>
      <c r="I30" s="420"/>
      <c r="J30" s="420"/>
      <c r="K30" s="420"/>
      <c r="L30" s="420"/>
      <c r="M30" s="420"/>
      <c r="N30" s="420"/>
      <c r="O30" s="420"/>
      <c r="P30" s="432"/>
      <c r="Q30" s="438">
        <v>9</v>
      </c>
      <c r="R30" s="450"/>
      <c r="S30" s="450"/>
      <c r="T30" s="450"/>
      <c r="U30" s="450"/>
      <c r="V30" s="450">
        <v>9</v>
      </c>
      <c r="W30" s="450"/>
      <c r="X30" s="450"/>
      <c r="Y30" s="450"/>
      <c r="Z30" s="450"/>
      <c r="AA30" s="450">
        <v>0</v>
      </c>
      <c r="AB30" s="450"/>
      <c r="AC30" s="450"/>
      <c r="AD30" s="450"/>
      <c r="AE30" s="461"/>
      <c r="AF30" s="507" t="s">
        <v>203</v>
      </c>
      <c r="AG30" s="456"/>
      <c r="AH30" s="456"/>
      <c r="AI30" s="456"/>
      <c r="AJ30" s="525"/>
      <c r="AK30" s="460">
        <v>1</v>
      </c>
      <c r="AL30" s="450"/>
      <c r="AM30" s="450"/>
      <c r="AN30" s="450"/>
      <c r="AO30" s="450"/>
      <c r="AP30" s="450" t="s">
        <v>203</v>
      </c>
      <c r="AQ30" s="450"/>
      <c r="AR30" s="450"/>
      <c r="AS30" s="450"/>
      <c r="AT30" s="450"/>
      <c r="AU30" s="450" t="s">
        <v>203</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196</v>
      </c>
      <c r="C31" s="420"/>
      <c r="D31" s="420"/>
      <c r="E31" s="420"/>
      <c r="F31" s="420"/>
      <c r="G31" s="420"/>
      <c r="H31" s="420"/>
      <c r="I31" s="420"/>
      <c r="J31" s="420"/>
      <c r="K31" s="420"/>
      <c r="L31" s="420"/>
      <c r="M31" s="420"/>
      <c r="N31" s="420"/>
      <c r="O31" s="420"/>
      <c r="P31" s="432"/>
      <c r="Q31" s="438">
        <v>8</v>
      </c>
      <c r="R31" s="450"/>
      <c r="S31" s="450"/>
      <c r="T31" s="450"/>
      <c r="U31" s="450"/>
      <c r="V31" s="450">
        <v>8</v>
      </c>
      <c r="W31" s="450"/>
      <c r="X31" s="450"/>
      <c r="Y31" s="450"/>
      <c r="Z31" s="450"/>
      <c r="AA31" s="450">
        <v>0</v>
      </c>
      <c r="AB31" s="450"/>
      <c r="AC31" s="450"/>
      <c r="AD31" s="450"/>
      <c r="AE31" s="461"/>
      <c r="AF31" s="507" t="s">
        <v>203</v>
      </c>
      <c r="AG31" s="456"/>
      <c r="AH31" s="456"/>
      <c r="AI31" s="456"/>
      <c r="AJ31" s="525"/>
      <c r="AK31" s="460">
        <v>3</v>
      </c>
      <c r="AL31" s="450"/>
      <c r="AM31" s="450"/>
      <c r="AN31" s="450"/>
      <c r="AO31" s="450"/>
      <c r="AP31" s="450" t="s">
        <v>203</v>
      </c>
      <c r="AQ31" s="450"/>
      <c r="AR31" s="450"/>
      <c r="AS31" s="450"/>
      <c r="AT31" s="450"/>
      <c r="AU31" s="450" t="s">
        <v>203</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107</v>
      </c>
      <c r="C32" s="420"/>
      <c r="D32" s="420"/>
      <c r="E32" s="420"/>
      <c r="F32" s="420"/>
      <c r="G32" s="420"/>
      <c r="H32" s="420"/>
      <c r="I32" s="420"/>
      <c r="J32" s="420"/>
      <c r="K32" s="420"/>
      <c r="L32" s="420"/>
      <c r="M32" s="420"/>
      <c r="N32" s="420"/>
      <c r="O32" s="420"/>
      <c r="P32" s="432"/>
      <c r="Q32" s="438">
        <v>8934</v>
      </c>
      <c r="R32" s="450"/>
      <c r="S32" s="450"/>
      <c r="T32" s="450"/>
      <c r="U32" s="450"/>
      <c r="V32" s="450">
        <v>8575</v>
      </c>
      <c r="W32" s="450"/>
      <c r="X32" s="450"/>
      <c r="Y32" s="450"/>
      <c r="Z32" s="450"/>
      <c r="AA32" s="450">
        <v>359</v>
      </c>
      <c r="AB32" s="450"/>
      <c r="AC32" s="450"/>
      <c r="AD32" s="450"/>
      <c r="AE32" s="461"/>
      <c r="AF32" s="507">
        <v>359</v>
      </c>
      <c r="AG32" s="456"/>
      <c r="AH32" s="456"/>
      <c r="AI32" s="456"/>
      <c r="AJ32" s="525"/>
      <c r="AK32" s="460">
        <v>1302</v>
      </c>
      <c r="AL32" s="450"/>
      <c r="AM32" s="450"/>
      <c r="AN32" s="450"/>
      <c r="AO32" s="450"/>
      <c r="AP32" s="450" t="s">
        <v>203</v>
      </c>
      <c r="AQ32" s="450"/>
      <c r="AR32" s="450"/>
      <c r="AS32" s="450"/>
      <c r="AT32" s="450"/>
      <c r="AU32" s="450" t="s">
        <v>203</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469</v>
      </c>
      <c r="C33" s="420"/>
      <c r="D33" s="420"/>
      <c r="E33" s="420"/>
      <c r="F33" s="420"/>
      <c r="G33" s="420"/>
      <c r="H33" s="420"/>
      <c r="I33" s="420"/>
      <c r="J33" s="420"/>
      <c r="K33" s="420"/>
      <c r="L33" s="420"/>
      <c r="M33" s="420"/>
      <c r="N33" s="420"/>
      <c r="O33" s="420"/>
      <c r="P33" s="432"/>
      <c r="Q33" s="438">
        <v>1319</v>
      </c>
      <c r="R33" s="450"/>
      <c r="S33" s="450"/>
      <c r="T33" s="450"/>
      <c r="U33" s="450"/>
      <c r="V33" s="450">
        <v>1285</v>
      </c>
      <c r="W33" s="450"/>
      <c r="X33" s="450"/>
      <c r="Y33" s="450"/>
      <c r="Z33" s="450"/>
      <c r="AA33" s="450">
        <v>34</v>
      </c>
      <c r="AB33" s="450"/>
      <c r="AC33" s="450"/>
      <c r="AD33" s="450"/>
      <c r="AE33" s="461"/>
      <c r="AF33" s="507">
        <v>34</v>
      </c>
      <c r="AG33" s="456"/>
      <c r="AH33" s="456"/>
      <c r="AI33" s="456"/>
      <c r="AJ33" s="525"/>
      <c r="AK33" s="460">
        <v>349</v>
      </c>
      <c r="AL33" s="450"/>
      <c r="AM33" s="450"/>
      <c r="AN33" s="450"/>
      <c r="AO33" s="450"/>
      <c r="AP33" s="450" t="s">
        <v>203</v>
      </c>
      <c r="AQ33" s="450"/>
      <c r="AR33" s="450"/>
      <c r="AS33" s="450"/>
      <c r="AT33" s="450"/>
      <c r="AU33" s="450" t="s">
        <v>203</v>
      </c>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470</v>
      </c>
      <c r="C34" s="420"/>
      <c r="D34" s="420"/>
      <c r="E34" s="420"/>
      <c r="F34" s="420"/>
      <c r="G34" s="420"/>
      <c r="H34" s="420"/>
      <c r="I34" s="420"/>
      <c r="J34" s="420"/>
      <c r="K34" s="420"/>
      <c r="L34" s="420"/>
      <c r="M34" s="420"/>
      <c r="N34" s="420"/>
      <c r="O34" s="420"/>
      <c r="P34" s="432"/>
      <c r="Q34" s="438">
        <v>1422</v>
      </c>
      <c r="R34" s="450"/>
      <c r="S34" s="450"/>
      <c r="T34" s="450"/>
      <c r="U34" s="450"/>
      <c r="V34" s="450">
        <v>1186</v>
      </c>
      <c r="W34" s="450"/>
      <c r="X34" s="450"/>
      <c r="Y34" s="450"/>
      <c r="Z34" s="450"/>
      <c r="AA34" s="450">
        <v>236</v>
      </c>
      <c r="AB34" s="450"/>
      <c r="AC34" s="450"/>
      <c r="AD34" s="450"/>
      <c r="AE34" s="461"/>
      <c r="AF34" s="507">
        <v>2096</v>
      </c>
      <c r="AG34" s="456"/>
      <c r="AH34" s="456"/>
      <c r="AI34" s="456"/>
      <c r="AJ34" s="525"/>
      <c r="AK34" s="460">
        <v>184</v>
      </c>
      <c r="AL34" s="450"/>
      <c r="AM34" s="450"/>
      <c r="AN34" s="450"/>
      <c r="AO34" s="450"/>
      <c r="AP34" s="450">
        <v>5613</v>
      </c>
      <c r="AQ34" s="450"/>
      <c r="AR34" s="450"/>
      <c r="AS34" s="450"/>
      <c r="AT34" s="450"/>
      <c r="AU34" s="450">
        <v>758</v>
      </c>
      <c r="AV34" s="450"/>
      <c r="AW34" s="450"/>
      <c r="AX34" s="450"/>
      <c r="AY34" s="450"/>
      <c r="AZ34" s="597"/>
      <c r="BA34" s="597"/>
      <c r="BB34" s="597"/>
      <c r="BC34" s="597"/>
      <c r="BD34" s="597"/>
      <c r="BE34" s="565" t="s">
        <v>471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472</v>
      </c>
      <c r="C35" s="420"/>
      <c r="D35" s="420"/>
      <c r="E35" s="420"/>
      <c r="F35" s="420"/>
      <c r="G35" s="420"/>
      <c r="H35" s="420"/>
      <c r="I35" s="420"/>
      <c r="J35" s="420"/>
      <c r="K35" s="420"/>
      <c r="L35" s="420"/>
      <c r="M35" s="420"/>
      <c r="N35" s="420"/>
      <c r="O35" s="420"/>
      <c r="P35" s="432"/>
      <c r="Q35" s="438">
        <v>516</v>
      </c>
      <c r="R35" s="450"/>
      <c r="S35" s="450"/>
      <c r="T35" s="450"/>
      <c r="U35" s="450"/>
      <c r="V35" s="450">
        <v>510</v>
      </c>
      <c r="W35" s="450"/>
      <c r="X35" s="450"/>
      <c r="Y35" s="450"/>
      <c r="Z35" s="450"/>
      <c r="AA35" s="450">
        <v>6</v>
      </c>
      <c r="AB35" s="450"/>
      <c r="AC35" s="450"/>
      <c r="AD35" s="450"/>
      <c r="AE35" s="461"/>
      <c r="AF35" s="507">
        <v>28</v>
      </c>
      <c r="AG35" s="456"/>
      <c r="AH35" s="456"/>
      <c r="AI35" s="456"/>
      <c r="AJ35" s="525"/>
      <c r="AK35" s="460">
        <v>400</v>
      </c>
      <c r="AL35" s="450"/>
      <c r="AM35" s="450"/>
      <c r="AN35" s="450"/>
      <c r="AO35" s="450"/>
      <c r="AP35" s="450">
        <v>3452</v>
      </c>
      <c r="AQ35" s="450"/>
      <c r="AR35" s="450"/>
      <c r="AS35" s="450"/>
      <c r="AT35" s="450"/>
      <c r="AU35" s="450">
        <v>3452</v>
      </c>
      <c r="AV35" s="450"/>
      <c r="AW35" s="450"/>
      <c r="AX35" s="450"/>
      <c r="AY35" s="450"/>
      <c r="AZ35" s="597"/>
      <c r="BA35" s="597"/>
      <c r="BB35" s="597"/>
      <c r="BC35" s="597"/>
      <c r="BD35" s="597"/>
      <c r="BE35" s="565" t="s">
        <v>471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473</v>
      </c>
      <c r="C36" s="420"/>
      <c r="D36" s="420"/>
      <c r="E36" s="420"/>
      <c r="F36" s="420"/>
      <c r="G36" s="420"/>
      <c r="H36" s="420"/>
      <c r="I36" s="420"/>
      <c r="J36" s="420"/>
      <c r="K36" s="420"/>
      <c r="L36" s="420"/>
      <c r="M36" s="420"/>
      <c r="N36" s="420"/>
      <c r="O36" s="420"/>
      <c r="P36" s="432"/>
      <c r="Q36" s="438">
        <v>167</v>
      </c>
      <c r="R36" s="450"/>
      <c r="S36" s="450"/>
      <c r="T36" s="450"/>
      <c r="U36" s="450"/>
      <c r="V36" s="450">
        <v>148</v>
      </c>
      <c r="W36" s="450"/>
      <c r="X36" s="450"/>
      <c r="Y36" s="450"/>
      <c r="Z36" s="450"/>
      <c r="AA36" s="450">
        <v>19</v>
      </c>
      <c r="AB36" s="450"/>
      <c r="AC36" s="450"/>
      <c r="AD36" s="450"/>
      <c r="AE36" s="461"/>
      <c r="AF36" s="507">
        <v>20</v>
      </c>
      <c r="AG36" s="456"/>
      <c r="AH36" s="456"/>
      <c r="AI36" s="456"/>
      <c r="AJ36" s="525"/>
      <c r="AK36" s="460">
        <v>67</v>
      </c>
      <c r="AL36" s="450"/>
      <c r="AM36" s="450"/>
      <c r="AN36" s="450"/>
      <c r="AO36" s="450"/>
      <c r="AP36" s="450">
        <v>361</v>
      </c>
      <c r="AQ36" s="450"/>
      <c r="AR36" s="450"/>
      <c r="AS36" s="450"/>
      <c r="AT36" s="450"/>
      <c r="AU36" s="450">
        <v>361</v>
      </c>
      <c r="AV36" s="450"/>
      <c r="AW36" s="450"/>
      <c r="AX36" s="450"/>
      <c r="AY36" s="450"/>
      <c r="AZ36" s="597"/>
      <c r="BA36" s="597"/>
      <c r="BB36" s="597"/>
      <c r="BC36" s="597"/>
      <c r="BD36" s="597"/>
      <c r="BE36" s="565" t="s">
        <v>22</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2618</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461</v>
      </c>
      <c r="R66" s="447"/>
      <c r="S66" s="447"/>
      <c r="T66" s="447"/>
      <c r="U66" s="458"/>
      <c r="V66" s="435" t="s">
        <v>462</v>
      </c>
      <c r="W66" s="447"/>
      <c r="X66" s="447"/>
      <c r="Y66" s="447"/>
      <c r="Z66" s="458"/>
      <c r="AA66" s="435" t="s">
        <v>463</v>
      </c>
      <c r="AB66" s="447"/>
      <c r="AC66" s="447"/>
      <c r="AD66" s="447"/>
      <c r="AE66" s="458"/>
      <c r="AF66" s="512" t="s">
        <v>247</v>
      </c>
      <c r="AG66" s="520"/>
      <c r="AH66" s="520"/>
      <c r="AI66" s="520"/>
      <c r="AJ66" s="530"/>
      <c r="AK66" s="435" t="s">
        <v>388</v>
      </c>
      <c r="AL66" s="397"/>
      <c r="AM66" s="397"/>
      <c r="AN66" s="397"/>
      <c r="AO66" s="429"/>
      <c r="AP66" s="435" t="s">
        <v>356</v>
      </c>
      <c r="AQ66" s="447"/>
      <c r="AR66" s="447"/>
      <c r="AS66" s="447"/>
      <c r="AT66" s="458"/>
      <c r="AU66" s="435" t="s">
        <v>475</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541</v>
      </c>
      <c r="C68" s="419"/>
      <c r="D68" s="419"/>
      <c r="E68" s="419"/>
      <c r="F68" s="419"/>
      <c r="G68" s="419"/>
      <c r="H68" s="419"/>
      <c r="I68" s="419"/>
      <c r="J68" s="419"/>
      <c r="K68" s="419"/>
      <c r="L68" s="419"/>
      <c r="M68" s="419"/>
      <c r="N68" s="419"/>
      <c r="O68" s="419"/>
      <c r="P68" s="431"/>
      <c r="Q68" s="437">
        <v>193</v>
      </c>
      <c r="R68" s="449"/>
      <c r="S68" s="449"/>
      <c r="T68" s="449"/>
      <c r="U68" s="449"/>
      <c r="V68" s="449">
        <v>190</v>
      </c>
      <c r="W68" s="449"/>
      <c r="X68" s="449"/>
      <c r="Y68" s="449"/>
      <c r="Z68" s="449"/>
      <c r="AA68" s="449">
        <v>3</v>
      </c>
      <c r="AB68" s="449"/>
      <c r="AC68" s="449"/>
      <c r="AD68" s="449"/>
      <c r="AE68" s="449"/>
      <c r="AF68" s="449">
        <v>3</v>
      </c>
      <c r="AG68" s="449"/>
      <c r="AH68" s="449"/>
      <c r="AI68" s="449"/>
      <c r="AJ68" s="449"/>
      <c r="AK68" s="449">
        <v>15</v>
      </c>
      <c r="AL68" s="449"/>
      <c r="AM68" s="449"/>
      <c r="AN68" s="449"/>
      <c r="AO68" s="449"/>
      <c r="AP68" s="449" t="s">
        <v>203</v>
      </c>
      <c r="AQ68" s="449"/>
      <c r="AR68" s="449"/>
      <c r="AS68" s="449"/>
      <c r="AT68" s="449"/>
      <c r="AU68" s="449" t="s">
        <v>203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542</v>
      </c>
      <c r="C69" s="420"/>
      <c r="D69" s="420"/>
      <c r="E69" s="420"/>
      <c r="F69" s="420"/>
      <c r="G69" s="420"/>
      <c r="H69" s="420"/>
      <c r="I69" s="420"/>
      <c r="J69" s="420"/>
      <c r="K69" s="420"/>
      <c r="L69" s="420"/>
      <c r="M69" s="420"/>
      <c r="N69" s="420"/>
      <c r="O69" s="420"/>
      <c r="P69" s="432"/>
      <c r="Q69" s="438">
        <v>39</v>
      </c>
      <c r="R69" s="450"/>
      <c r="S69" s="450"/>
      <c r="T69" s="450"/>
      <c r="U69" s="450"/>
      <c r="V69" s="450">
        <v>35</v>
      </c>
      <c r="W69" s="450"/>
      <c r="X69" s="450"/>
      <c r="Y69" s="450"/>
      <c r="Z69" s="450"/>
      <c r="AA69" s="450">
        <v>4</v>
      </c>
      <c r="AB69" s="450"/>
      <c r="AC69" s="450"/>
      <c r="AD69" s="450"/>
      <c r="AE69" s="450"/>
      <c r="AF69" s="450">
        <v>4</v>
      </c>
      <c r="AG69" s="450"/>
      <c r="AH69" s="450"/>
      <c r="AI69" s="450"/>
      <c r="AJ69" s="450"/>
      <c r="AK69" s="450" t="s">
        <v>203</v>
      </c>
      <c r="AL69" s="450"/>
      <c r="AM69" s="450"/>
      <c r="AN69" s="450"/>
      <c r="AO69" s="450"/>
      <c r="AP69" s="461" t="s">
        <v>203</v>
      </c>
      <c r="AQ69" s="456"/>
      <c r="AR69" s="456"/>
      <c r="AS69" s="456"/>
      <c r="AT69" s="460"/>
      <c r="AU69" s="450" t="s">
        <v>203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543</v>
      </c>
      <c r="C70" s="420"/>
      <c r="D70" s="420"/>
      <c r="E70" s="420"/>
      <c r="F70" s="420"/>
      <c r="G70" s="420"/>
      <c r="H70" s="420"/>
      <c r="I70" s="420"/>
      <c r="J70" s="420"/>
      <c r="K70" s="420"/>
      <c r="L70" s="420"/>
      <c r="M70" s="420"/>
      <c r="N70" s="420"/>
      <c r="O70" s="420"/>
      <c r="P70" s="432"/>
      <c r="Q70" s="438">
        <v>4557</v>
      </c>
      <c r="R70" s="450"/>
      <c r="S70" s="450"/>
      <c r="T70" s="450"/>
      <c r="U70" s="450"/>
      <c r="V70" s="450">
        <v>3585</v>
      </c>
      <c r="W70" s="450"/>
      <c r="X70" s="450"/>
      <c r="Y70" s="450"/>
      <c r="Z70" s="450"/>
      <c r="AA70" s="450">
        <v>972</v>
      </c>
      <c r="AB70" s="450"/>
      <c r="AC70" s="450"/>
      <c r="AD70" s="450"/>
      <c r="AE70" s="450"/>
      <c r="AF70" s="450">
        <v>972</v>
      </c>
      <c r="AG70" s="450"/>
      <c r="AH70" s="450"/>
      <c r="AI70" s="450"/>
      <c r="AJ70" s="450"/>
      <c r="AK70" s="450">
        <v>2</v>
      </c>
      <c r="AL70" s="450"/>
      <c r="AM70" s="450"/>
      <c r="AN70" s="450"/>
      <c r="AO70" s="450"/>
      <c r="AP70" s="461" t="s">
        <v>203</v>
      </c>
      <c r="AQ70" s="456"/>
      <c r="AR70" s="456"/>
      <c r="AS70" s="456"/>
      <c r="AT70" s="460"/>
      <c r="AU70" s="450" t="s">
        <v>203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544</v>
      </c>
      <c r="C71" s="420"/>
      <c r="D71" s="420"/>
      <c r="E71" s="420"/>
      <c r="F71" s="420"/>
      <c r="G71" s="420"/>
      <c r="H71" s="420"/>
      <c r="I71" s="420"/>
      <c r="J71" s="420"/>
      <c r="K71" s="420"/>
      <c r="L71" s="420"/>
      <c r="M71" s="420"/>
      <c r="N71" s="420"/>
      <c r="O71" s="420"/>
      <c r="P71" s="432"/>
      <c r="Q71" s="438">
        <v>101</v>
      </c>
      <c r="R71" s="450"/>
      <c r="S71" s="450"/>
      <c r="T71" s="450"/>
      <c r="U71" s="450"/>
      <c r="V71" s="450">
        <v>70</v>
      </c>
      <c r="W71" s="450"/>
      <c r="X71" s="450"/>
      <c r="Y71" s="450"/>
      <c r="Z71" s="450"/>
      <c r="AA71" s="450">
        <v>31</v>
      </c>
      <c r="AB71" s="450"/>
      <c r="AC71" s="450"/>
      <c r="AD71" s="450"/>
      <c r="AE71" s="450"/>
      <c r="AF71" s="450">
        <v>31</v>
      </c>
      <c r="AG71" s="450"/>
      <c r="AH71" s="450"/>
      <c r="AI71" s="450"/>
      <c r="AJ71" s="450"/>
      <c r="AK71" s="450" t="s">
        <v>203</v>
      </c>
      <c r="AL71" s="450"/>
      <c r="AM71" s="450"/>
      <c r="AN71" s="450"/>
      <c r="AO71" s="450"/>
      <c r="AP71" s="461" t="s">
        <v>203</v>
      </c>
      <c r="AQ71" s="456"/>
      <c r="AR71" s="456"/>
      <c r="AS71" s="456"/>
      <c r="AT71" s="460"/>
      <c r="AU71" s="450" t="s">
        <v>203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158</v>
      </c>
      <c r="C72" s="420"/>
      <c r="D72" s="420"/>
      <c r="E72" s="420"/>
      <c r="F72" s="420"/>
      <c r="G72" s="420"/>
      <c r="H72" s="420"/>
      <c r="I72" s="420"/>
      <c r="J72" s="420"/>
      <c r="K72" s="420"/>
      <c r="L72" s="420"/>
      <c r="M72" s="420"/>
      <c r="N72" s="420"/>
      <c r="O72" s="420"/>
      <c r="P72" s="432"/>
      <c r="Q72" s="438">
        <v>80</v>
      </c>
      <c r="R72" s="450"/>
      <c r="S72" s="450"/>
      <c r="T72" s="450"/>
      <c r="U72" s="450"/>
      <c r="V72" s="450">
        <v>73</v>
      </c>
      <c r="W72" s="450"/>
      <c r="X72" s="450"/>
      <c r="Y72" s="450"/>
      <c r="Z72" s="450"/>
      <c r="AA72" s="450">
        <v>7</v>
      </c>
      <c r="AB72" s="450"/>
      <c r="AC72" s="450"/>
      <c r="AD72" s="450"/>
      <c r="AE72" s="450"/>
      <c r="AF72" s="450">
        <v>7</v>
      </c>
      <c r="AG72" s="450"/>
      <c r="AH72" s="450"/>
      <c r="AI72" s="450"/>
      <c r="AJ72" s="450"/>
      <c r="AK72" s="450">
        <v>20</v>
      </c>
      <c r="AL72" s="450"/>
      <c r="AM72" s="450"/>
      <c r="AN72" s="450"/>
      <c r="AO72" s="450"/>
      <c r="AP72" s="461" t="s">
        <v>203</v>
      </c>
      <c r="AQ72" s="456"/>
      <c r="AR72" s="456"/>
      <c r="AS72" s="456"/>
      <c r="AT72" s="460"/>
      <c r="AU72" s="450" t="s">
        <v>203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545</v>
      </c>
      <c r="C73" s="420"/>
      <c r="D73" s="420"/>
      <c r="E73" s="420"/>
      <c r="F73" s="420"/>
      <c r="G73" s="420"/>
      <c r="H73" s="420"/>
      <c r="I73" s="420"/>
      <c r="J73" s="420"/>
      <c r="K73" s="420"/>
      <c r="L73" s="420"/>
      <c r="M73" s="420"/>
      <c r="N73" s="420"/>
      <c r="O73" s="420"/>
      <c r="P73" s="432"/>
      <c r="Q73" s="438">
        <v>141377</v>
      </c>
      <c r="R73" s="450"/>
      <c r="S73" s="450"/>
      <c r="T73" s="450"/>
      <c r="U73" s="450"/>
      <c r="V73" s="450">
        <v>138807</v>
      </c>
      <c r="W73" s="450"/>
      <c r="X73" s="450"/>
      <c r="Y73" s="450"/>
      <c r="Z73" s="450"/>
      <c r="AA73" s="450">
        <v>2570</v>
      </c>
      <c r="AB73" s="450"/>
      <c r="AC73" s="450"/>
      <c r="AD73" s="450"/>
      <c r="AE73" s="450"/>
      <c r="AF73" s="450">
        <v>2570</v>
      </c>
      <c r="AG73" s="450"/>
      <c r="AH73" s="450"/>
      <c r="AI73" s="450"/>
      <c r="AJ73" s="450"/>
      <c r="AK73" s="450" t="s">
        <v>203</v>
      </c>
      <c r="AL73" s="450"/>
      <c r="AM73" s="450"/>
      <c r="AN73" s="450"/>
      <c r="AO73" s="450"/>
      <c r="AP73" s="461" t="s">
        <v>203</v>
      </c>
      <c r="AQ73" s="456"/>
      <c r="AR73" s="456"/>
      <c r="AS73" s="456"/>
      <c r="AT73" s="460"/>
      <c r="AU73" s="450" t="s">
        <v>203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480</v>
      </c>
      <c r="AB109" s="406"/>
      <c r="AC109" s="406"/>
      <c r="AD109" s="406"/>
      <c r="AE109" s="469"/>
      <c r="AF109" s="480" t="s">
        <v>481</v>
      </c>
      <c r="AG109" s="406"/>
      <c r="AH109" s="406"/>
      <c r="AI109" s="406"/>
      <c r="AJ109" s="469"/>
      <c r="AK109" s="480" t="s">
        <v>389</v>
      </c>
      <c r="AL109" s="406"/>
      <c r="AM109" s="406"/>
      <c r="AN109" s="406"/>
      <c r="AO109" s="469"/>
      <c r="AP109" s="480" t="s">
        <v>482</v>
      </c>
      <c r="AQ109" s="406"/>
      <c r="AR109" s="406"/>
      <c r="AS109" s="406"/>
      <c r="AT109" s="555"/>
      <c r="AU109" s="383" t="s">
        <v>479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480</v>
      </c>
      <c r="BR109" s="406"/>
      <c r="BS109" s="406"/>
      <c r="BT109" s="406"/>
      <c r="BU109" s="469"/>
      <c r="BV109" s="480" t="s">
        <v>481</v>
      </c>
      <c r="BW109" s="406"/>
      <c r="BX109" s="406"/>
      <c r="BY109" s="406"/>
      <c r="BZ109" s="469"/>
      <c r="CA109" s="480" t="s">
        <v>389</v>
      </c>
      <c r="CB109" s="406"/>
      <c r="CC109" s="406"/>
      <c r="CD109" s="406"/>
      <c r="CE109" s="469"/>
      <c r="CF109" s="655" t="s">
        <v>482</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480</v>
      </c>
      <c r="DH109" s="406"/>
      <c r="DI109" s="406"/>
      <c r="DJ109" s="406"/>
      <c r="DK109" s="469"/>
      <c r="DL109" s="480" t="s">
        <v>481</v>
      </c>
      <c r="DM109" s="406"/>
      <c r="DN109" s="406"/>
      <c r="DO109" s="406"/>
      <c r="DP109" s="469"/>
      <c r="DQ109" s="480" t="s">
        <v>389</v>
      </c>
      <c r="DR109" s="406"/>
      <c r="DS109" s="406"/>
      <c r="DT109" s="406"/>
      <c r="DU109" s="469"/>
      <c r="DV109" s="480" t="s">
        <v>482</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3273311</v>
      </c>
      <c r="AB110" s="487"/>
      <c r="AC110" s="487"/>
      <c r="AD110" s="487"/>
      <c r="AE110" s="498"/>
      <c r="AF110" s="514">
        <v>3426262</v>
      </c>
      <c r="AG110" s="487"/>
      <c r="AH110" s="487"/>
      <c r="AI110" s="487"/>
      <c r="AJ110" s="498"/>
      <c r="AK110" s="514">
        <v>3413065</v>
      </c>
      <c r="AL110" s="487"/>
      <c r="AM110" s="487"/>
      <c r="AN110" s="487"/>
      <c r="AO110" s="498"/>
      <c r="AP110" s="538">
        <v>18.3</v>
      </c>
      <c r="AQ110" s="546"/>
      <c r="AR110" s="546"/>
      <c r="AS110" s="546"/>
      <c r="AT110" s="556"/>
      <c r="AU110" s="568" t="s">
        <v>119</v>
      </c>
      <c r="AV110" s="577"/>
      <c r="AW110" s="577"/>
      <c r="AX110" s="577"/>
      <c r="AY110" s="577"/>
      <c r="AZ110" s="424" t="s">
        <v>483</v>
      </c>
      <c r="BA110" s="407"/>
      <c r="BB110" s="407"/>
      <c r="BC110" s="407"/>
      <c r="BD110" s="407"/>
      <c r="BE110" s="407"/>
      <c r="BF110" s="407"/>
      <c r="BG110" s="407"/>
      <c r="BH110" s="407"/>
      <c r="BI110" s="407"/>
      <c r="BJ110" s="407"/>
      <c r="BK110" s="407"/>
      <c r="BL110" s="407"/>
      <c r="BM110" s="407"/>
      <c r="BN110" s="407"/>
      <c r="BO110" s="407"/>
      <c r="BP110" s="470"/>
      <c r="BQ110" s="632">
        <v>38279920</v>
      </c>
      <c r="BR110" s="640"/>
      <c r="BS110" s="640"/>
      <c r="BT110" s="640"/>
      <c r="BU110" s="640"/>
      <c r="BV110" s="640">
        <v>37515045</v>
      </c>
      <c r="BW110" s="640"/>
      <c r="BX110" s="640"/>
      <c r="BY110" s="640"/>
      <c r="BZ110" s="640"/>
      <c r="CA110" s="640">
        <v>36092459</v>
      </c>
      <c r="CB110" s="640"/>
      <c r="CC110" s="640"/>
      <c r="CD110" s="640"/>
      <c r="CE110" s="640"/>
      <c r="CF110" s="656">
        <v>193.9</v>
      </c>
      <c r="CG110" s="660"/>
      <c r="CH110" s="660"/>
      <c r="CI110" s="660"/>
      <c r="CJ110" s="660"/>
      <c r="CK110" s="672" t="s">
        <v>386</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203</v>
      </c>
      <c r="DH110" s="640"/>
      <c r="DI110" s="640"/>
      <c r="DJ110" s="640"/>
      <c r="DK110" s="640"/>
      <c r="DL110" s="640" t="s">
        <v>203</v>
      </c>
      <c r="DM110" s="640"/>
      <c r="DN110" s="640"/>
      <c r="DO110" s="640"/>
      <c r="DP110" s="640"/>
      <c r="DQ110" s="640" t="s">
        <v>203</v>
      </c>
      <c r="DR110" s="640"/>
      <c r="DS110" s="640"/>
      <c r="DT110" s="640"/>
      <c r="DU110" s="640"/>
      <c r="DV110" s="712" t="s">
        <v>203</v>
      </c>
      <c r="DW110" s="712"/>
      <c r="DX110" s="712"/>
      <c r="DY110" s="712"/>
      <c r="DZ110" s="721"/>
    </row>
    <row r="111" spans="1:131" s="365" customFormat="1" ht="26.25" customHeight="1">
      <c r="A111" s="385" t="s">
        <v>460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484</v>
      </c>
      <c r="BA111" s="378"/>
      <c r="BB111" s="378"/>
      <c r="BC111" s="378"/>
      <c r="BD111" s="378"/>
      <c r="BE111" s="378"/>
      <c r="BF111" s="378"/>
      <c r="BG111" s="378"/>
      <c r="BH111" s="378"/>
      <c r="BI111" s="378"/>
      <c r="BJ111" s="378"/>
      <c r="BK111" s="378"/>
      <c r="BL111" s="378"/>
      <c r="BM111" s="378"/>
      <c r="BN111" s="378"/>
      <c r="BO111" s="378"/>
      <c r="BP111" s="472"/>
      <c r="BQ111" s="633" t="s">
        <v>203</v>
      </c>
      <c r="BR111" s="641"/>
      <c r="BS111" s="641"/>
      <c r="BT111" s="641"/>
      <c r="BU111" s="641"/>
      <c r="BV111" s="641" t="s">
        <v>203</v>
      </c>
      <c r="BW111" s="641"/>
      <c r="BX111" s="641"/>
      <c r="BY111" s="641"/>
      <c r="BZ111" s="641"/>
      <c r="CA111" s="641" t="s">
        <v>203</v>
      </c>
      <c r="CB111" s="641"/>
      <c r="CC111" s="641"/>
      <c r="CD111" s="641"/>
      <c r="CE111" s="641"/>
      <c r="CF111" s="657" t="s">
        <v>203</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155</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4559281</v>
      </c>
      <c r="BR112" s="641"/>
      <c r="BS112" s="641"/>
      <c r="BT112" s="641"/>
      <c r="BU112" s="641"/>
      <c r="BV112" s="641">
        <v>4435394</v>
      </c>
      <c r="BW112" s="641"/>
      <c r="BX112" s="641"/>
      <c r="BY112" s="641"/>
      <c r="BZ112" s="641"/>
      <c r="CA112" s="641">
        <v>4571069</v>
      </c>
      <c r="CB112" s="641"/>
      <c r="CC112" s="641"/>
      <c r="CD112" s="641"/>
      <c r="CE112" s="641"/>
      <c r="CF112" s="657">
        <v>24.6</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488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403747</v>
      </c>
      <c r="AB113" s="446"/>
      <c r="AC113" s="446"/>
      <c r="AD113" s="446"/>
      <c r="AE113" s="499"/>
      <c r="AF113" s="515">
        <v>452221</v>
      </c>
      <c r="AG113" s="446"/>
      <c r="AH113" s="446"/>
      <c r="AI113" s="446"/>
      <c r="AJ113" s="499"/>
      <c r="AK113" s="515">
        <v>558409</v>
      </c>
      <c r="AL113" s="446"/>
      <c r="AM113" s="446"/>
      <c r="AN113" s="446"/>
      <c r="AO113" s="499"/>
      <c r="AP113" s="539">
        <v>3</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t="s">
        <v>203</v>
      </c>
      <c r="BR113" s="641"/>
      <c r="BS113" s="641"/>
      <c r="BT113" s="641"/>
      <c r="BU113" s="641"/>
      <c r="BV113" s="641" t="s">
        <v>203</v>
      </c>
      <c r="BW113" s="641"/>
      <c r="BX113" s="641"/>
      <c r="BY113" s="641"/>
      <c r="BZ113" s="641"/>
      <c r="CA113" s="641" t="s">
        <v>203</v>
      </c>
      <c r="CB113" s="641"/>
      <c r="CC113" s="641"/>
      <c r="CD113" s="641"/>
      <c r="CE113" s="641"/>
      <c r="CF113" s="657" t="s">
        <v>203</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203</v>
      </c>
      <c r="AB114" s="446"/>
      <c r="AC114" s="446"/>
      <c r="AD114" s="446"/>
      <c r="AE114" s="499"/>
      <c r="AF114" s="515" t="s">
        <v>203</v>
      </c>
      <c r="AG114" s="446"/>
      <c r="AH114" s="446"/>
      <c r="AI114" s="446"/>
      <c r="AJ114" s="499"/>
      <c r="AK114" s="515" t="s">
        <v>203</v>
      </c>
      <c r="AL114" s="446"/>
      <c r="AM114" s="446"/>
      <c r="AN114" s="446"/>
      <c r="AO114" s="499"/>
      <c r="AP114" s="539" t="s">
        <v>203</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4963738</v>
      </c>
      <c r="BR114" s="641"/>
      <c r="BS114" s="641"/>
      <c r="BT114" s="641"/>
      <c r="BU114" s="641"/>
      <c r="BV114" s="641">
        <v>4800101</v>
      </c>
      <c r="BW114" s="641"/>
      <c r="BX114" s="641"/>
      <c r="BY114" s="641"/>
      <c r="BZ114" s="641"/>
      <c r="CA114" s="641">
        <v>4928182</v>
      </c>
      <c r="CB114" s="641"/>
      <c r="CC114" s="641"/>
      <c r="CD114" s="641"/>
      <c r="CE114" s="641"/>
      <c r="CF114" s="657">
        <v>26.5</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203</v>
      </c>
      <c r="AB115" s="446"/>
      <c r="AC115" s="446"/>
      <c r="AD115" s="446"/>
      <c r="AE115" s="499"/>
      <c r="AF115" s="515" t="s">
        <v>203</v>
      </c>
      <c r="AG115" s="446"/>
      <c r="AH115" s="446"/>
      <c r="AI115" s="446"/>
      <c r="AJ115" s="499"/>
      <c r="AK115" s="515" t="s">
        <v>203</v>
      </c>
      <c r="AL115" s="446"/>
      <c r="AM115" s="446"/>
      <c r="AN115" s="446"/>
      <c r="AO115" s="499"/>
      <c r="AP115" s="539" t="s">
        <v>203</v>
      </c>
      <c r="AQ115" s="547"/>
      <c r="AR115" s="547"/>
      <c r="AS115" s="547"/>
      <c r="AT115" s="557"/>
      <c r="AU115" s="569"/>
      <c r="AV115" s="578"/>
      <c r="AW115" s="578"/>
      <c r="AX115" s="578"/>
      <c r="AY115" s="578"/>
      <c r="AZ115" s="425" t="s">
        <v>345</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t="s">
        <v>203</v>
      </c>
      <c r="CB115" s="641"/>
      <c r="CC115" s="641"/>
      <c r="CD115" s="641"/>
      <c r="CE115" s="641"/>
      <c r="CF115" s="657" t="s">
        <v>203</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3677058</v>
      </c>
      <c r="AB117" s="488"/>
      <c r="AC117" s="488"/>
      <c r="AD117" s="488"/>
      <c r="AE117" s="500"/>
      <c r="AF117" s="516">
        <v>3878483</v>
      </c>
      <c r="AG117" s="488"/>
      <c r="AH117" s="488"/>
      <c r="AI117" s="488"/>
      <c r="AJ117" s="500"/>
      <c r="AK117" s="516">
        <v>3971474</v>
      </c>
      <c r="AL117" s="488"/>
      <c r="AM117" s="488"/>
      <c r="AN117" s="488"/>
      <c r="AO117" s="500"/>
      <c r="AP117" s="540"/>
      <c r="AQ117" s="548"/>
      <c r="AR117" s="548"/>
      <c r="AS117" s="548"/>
      <c r="AT117" s="558"/>
      <c r="AU117" s="569"/>
      <c r="AV117" s="578"/>
      <c r="AW117" s="578"/>
      <c r="AX117" s="578"/>
      <c r="AY117" s="578"/>
      <c r="AZ117" s="426" t="s">
        <v>361</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480</v>
      </c>
      <c r="AB118" s="406"/>
      <c r="AC118" s="406"/>
      <c r="AD118" s="406"/>
      <c r="AE118" s="469"/>
      <c r="AF118" s="480" t="s">
        <v>481</v>
      </c>
      <c r="AG118" s="406"/>
      <c r="AH118" s="406"/>
      <c r="AI118" s="406"/>
      <c r="AJ118" s="469"/>
      <c r="AK118" s="480" t="s">
        <v>389</v>
      </c>
      <c r="AL118" s="406"/>
      <c r="AM118" s="406"/>
      <c r="AN118" s="406"/>
      <c r="AO118" s="469"/>
      <c r="AP118" s="480" t="s">
        <v>482</v>
      </c>
      <c r="AQ118" s="406"/>
      <c r="AR118" s="406"/>
      <c r="AS118" s="406"/>
      <c r="AT118" s="555"/>
      <c r="AU118" s="569"/>
      <c r="AV118" s="578"/>
      <c r="AW118" s="578"/>
      <c r="AX118" s="578"/>
      <c r="AY118" s="578"/>
      <c r="AZ118" s="427" t="s">
        <v>491</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386</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171</v>
      </c>
      <c r="BP119" s="629"/>
      <c r="BQ119" s="634">
        <v>47802939</v>
      </c>
      <c r="BR119" s="642"/>
      <c r="BS119" s="642"/>
      <c r="BT119" s="642"/>
      <c r="BU119" s="642"/>
      <c r="BV119" s="642">
        <v>46750540</v>
      </c>
      <c r="BW119" s="642"/>
      <c r="BX119" s="642"/>
      <c r="BY119" s="642"/>
      <c r="BZ119" s="642"/>
      <c r="CA119" s="642">
        <v>45591710</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486</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18703391</v>
      </c>
      <c r="BR120" s="640"/>
      <c r="BS120" s="640"/>
      <c r="BT120" s="640"/>
      <c r="BU120" s="640"/>
      <c r="BV120" s="640">
        <v>20204997</v>
      </c>
      <c r="BW120" s="640"/>
      <c r="BX120" s="640"/>
      <c r="BY120" s="640"/>
      <c r="BZ120" s="640"/>
      <c r="CA120" s="640">
        <v>16890080</v>
      </c>
      <c r="CB120" s="640"/>
      <c r="CC120" s="640"/>
      <c r="CD120" s="640"/>
      <c r="CE120" s="640"/>
      <c r="CF120" s="656">
        <v>90.8</v>
      </c>
      <c r="CG120" s="660"/>
      <c r="CH120" s="660"/>
      <c r="CI120" s="660"/>
      <c r="CJ120" s="660"/>
      <c r="CK120" s="675" t="s">
        <v>268</v>
      </c>
      <c r="CL120" s="685"/>
      <c r="CM120" s="685"/>
      <c r="CN120" s="685"/>
      <c r="CO120" s="688"/>
      <c r="CP120" s="692" t="s">
        <v>472</v>
      </c>
      <c r="CQ120" s="695"/>
      <c r="CR120" s="695"/>
      <c r="CS120" s="695"/>
      <c r="CT120" s="695"/>
      <c r="CU120" s="695"/>
      <c r="CV120" s="695"/>
      <c r="CW120" s="695"/>
      <c r="CX120" s="695"/>
      <c r="CY120" s="695"/>
      <c r="CZ120" s="695"/>
      <c r="DA120" s="695"/>
      <c r="DB120" s="695"/>
      <c r="DC120" s="695"/>
      <c r="DD120" s="695"/>
      <c r="DE120" s="695"/>
      <c r="DF120" s="698"/>
      <c r="DG120" s="632">
        <v>3934355</v>
      </c>
      <c r="DH120" s="640"/>
      <c r="DI120" s="640"/>
      <c r="DJ120" s="640"/>
      <c r="DK120" s="640"/>
      <c r="DL120" s="640">
        <v>3703253</v>
      </c>
      <c r="DM120" s="640"/>
      <c r="DN120" s="640"/>
      <c r="DO120" s="640"/>
      <c r="DP120" s="640"/>
      <c r="DQ120" s="640">
        <v>3452091</v>
      </c>
      <c r="DR120" s="640"/>
      <c r="DS120" s="640"/>
      <c r="DT120" s="640"/>
      <c r="DU120" s="640"/>
      <c r="DV120" s="712">
        <v>18.600000000000001</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390</v>
      </c>
      <c r="BA121" s="378"/>
      <c r="BB121" s="378"/>
      <c r="BC121" s="378"/>
      <c r="BD121" s="378"/>
      <c r="BE121" s="378"/>
      <c r="BF121" s="378"/>
      <c r="BG121" s="378"/>
      <c r="BH121" s="378"/>
      <c r="BI121" s="378"/>
      <c r="BJ121" s="378"/>
      <c r="BK121" s="378"/>
      <c r="BL121" s="378"/>
      <c r="BM121" s="378"/>
      <c r="BN121" s="378"/>
      <c r="BO121" s="378"/>
      <c r="BP121" s="472"/>
      <c r="BQ121" s="633">
        <v>918327</v>
      </c>
      <c r="BR121" s="641"/>
      <c r="BS121" s="641"/>
      <c r="BT121" s="641"/>
      <c r="BU121" s="641"/>
      <c r="BV121" s="641">
        <v>834314</v>
      </c>
      <c r="BW121" s="641"/>
      <c r="BX121" s="641"/>
      <c r="BY121" s="641"/>
      <c r="BZ121" s="641"/>
      <c r="CA121" s="641">
        <v>678354</v>
      </c>
      <c r="CB121" s="641"/>
      <c r="CC121" s="641"/>
      <c r="CD121" s="641"/>
      <c r="CE121" s="641"/>
      <c r="CF121" s="657">
        <v>3.6</v>
      </c>
      <c r="CG121" s="661"/>
      <c r="CH121" s="661"/>
      <c r="CI121" s="661"/>
      <c r="CJ121" s="661"/>
      <c r="CK121" s="676"/>
      <c r="CL121" s="686"/>
      <c r="CM121" s="686"/>
      <c r="CN121" s="686"/>
      <c r="CO121" s="689"/>
      <c r="CP121" s="693" t="s">
        <v>470</v>
      </c>
      <c r="CQ121" s="403"/>
      <c r="CR121" s="403"/>
      <c r="CS121" s="403"/>
      <c r="CT121" s="403"/>
      <c r="CU121" s="403"/>
      <c r="CV121" s="403"/>
      <c r="CW121" s="403"/>
      <c r="CX121" s="403"/>
      <c r="CY121" s="403"/>
      <c r="CZ121" s="403"/>
      <c r="DA121" s="403"/>
      <c r="DB121" s="403"/>
      <c r="DC121" s="403"/>
      <c r="DD121" s="403"/>
      <c r="DE121" s="403"/>
      <c r="DF121" s="699"/>
      <c r="DG121" s="633">
        <v>254642</v>
      </c>
      <c r="DH121" s="641"/>
      <c r="DI121" s="641"/>
      <c r="DJ121" s="641"/>
      <c r="DK121" s="641"/>
      <c r="DL121" s="641">
        <v>358879</v>
      </c>
      <c r="DM121" s="641"/>
      <c r="DN121" s="641"/>
      <c r="DO121" s="641"/>
      <c r="DP121" s="641"/>
      <c r="DQ121" s="641">
        <v>757692</v>
      </c>
      <c r="DR121" s="641"/>
      <c r="DS121" s="641"/>
      <c r="DT121" s="641"/>
      <c r="DU121" s="641"/>
      <c r="DV121" s="713">
        <v>4.0999999999999996</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30761463</v>
      </c>
      <c r="BR122" s="642"/>
      <c r="BS122" s="642"/>
      <c r="BT122" s="642"/>
      <c r="BU122" s="642"/>
      <c r="BV122" s="642">
        <v>29604352</v>
      </c>
      <c r="BW122" s="642"/>
      <c r="BX122" s="642"/>
      <c r="BY122" s="642"/>
      <c r="BZ122" s="642"/>
      <c r="CA122" s="642">
        <v>28018146</v>
      </c>
      <c r="CB122" s="642"/>
      <c r="CC122" s="642"/>
      <c r="CD122" s="642"/>
      <c r="CE122" s="642"/>
      <c r="CF122" s="658">
        <v>150.6</v>
      </c>
      <c r="CG122" s="662"/>
      <c r="CH122" s="662"/>
      <c r="CI122" s="662"/>
      <c r="CJ122" s="662"/>
      <c r="CK122" s="676"/>
      <c r="CL122" s="686"/>
      <c r="CM122" s="686"/>
      <c r="CN122" s="686"/>
      <c r="CO122" s="689"/>
      <c r="CP122" s="693" t="s">
        <v>473</v>
      </c>
      <c r="CQ122" s="403"/>
      <c r="CR122" s="403"/>
      <c r="CS122" s="403"/>
      <c r="CT122" s="403"/>
      <c r="CU122" s="403"/>
      <c r="CV122" s="403"/>
      <c r="CW122" s="403"/>
      <c r="CX122" s="403"/>
      <c r="CY122" s="403"/>
      <c r="CZ122" s="403"/>
      <c r="DA122" s="403"/>
      <c r="DB122" s="403"/>
      <c r="DC122" s="403"/>
      <c r="DD122" s="403"/>
      <c r="DE122" s="403"/>
      <c r="DF122" s="699"/>
      <c r="DG122" s="633">
        <v>370284</v>
      </c>
      <c r="DH122" s="641"/>
      <c r="DI122" s="641"/>
      <c r="DJ122" s="641"/>
      <c r="DK122" s="641"/>
      <c r="DL122" s="641">
        <v>373262</v>
      </c>
      <c r="DM122" s="641"/>
      <c r="DN122" s="641"/>
      <c r="DO122" s="641"/>
      <c r="DP122" s="641"/>
      <c r="DQ122" s="641">
        <v>360563</v>
      </c>
      <c r="DR122" s="641"/>
      <c r="DS122" s="641"/>
      <c r="DT122" s="641"/>
      <c r="DU122" s="641"/>
      <c r="DV122" s="713">
        <v>1.9</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223</v>
      </c>
      <c r="BP123" s="629"/>
      <c r="BQ123" s="635">
        <v>50383181</v>
      </c>
      <c r="BR123" s="643"/>
      <c r="BS123" s="643"/>
      <c r="BT123" s="643"/>
      <c r="BU123" s="643"/>
      <c r="BV123" s="643">
        <v>50643663</v>
      </c>
      <c r="BW123" s="643"/>
      <c r="BX123" s="643"/>
      <c r="BY123" s="643"/>
      <c r="BZ123" s="643"/>
      <c r="CA123" s="643">
        <v>45586580</v>
      </c>
      <c r="CB123" s="643"/>
      <c r="CC123" s="643"/>
      <c r="CD123" s="643"/>
      <c r="CE123" s="643"/>
      <c r="CF123" s="544"/>
      <c r="CG123" s="552"/>
      <c r="CH123" s="552"/>
      <c r="CI123" s="552"/>
      <c r="CJ123" s="669"/>
      <c r="CK123" s="676"/>
      <c r="CL123" s="686"/>
      <c r="CM123" s="686"/>
      <c r="CN123" s="686"/>
      <c r="CO123" s="689"/>
      <c r="CP123" s="693" t="s">
        <v>467</v>
      </c>
      <c r="CQ123" s="403"/>
      <c r="CR123" s="403"/>
      <c r="CS123" s="403"/>
      <c r="CT123" s="403"/>
      <c r="CU123" s="403"/>
      <c r="CV123" s="403"/>
      <c r="CW123" s="403"/>
      <c r="CX123" s="403"/>
      <c r="CY123" s="403"/>
      <c r="CZ123" s="403"/>
      <c r="DA123" s="403"/>
      <c r="DB123" s="403"/>
      <c r="DC123" s="403"/>
      <c r="DD123" s="403"/>
      <c r="DE123" s="403"/>
      <c r="DF123" s="699"/>
      <c r="DG123" s="482" t="s">
        <v>203</v>
      </c>
      <c r="DH123" s="446"/>
      <c r="DI123" s="446"/>
      <c r="DJ123" s="446"/>
      <c r="DK123" s="499"/>
      <c r="DL123" s="515" t="s">
        <v>203</v>
      </c>
      <c r="DM123" s="446"/>
      <c r="DN123" s="446"/>
      <c r="DO123" s="446"/>
      <c r="DP123" s="499"/>
      <c r="DQ123" s="515" t="s">
        <v>203</v>
      </c>
      <c r="DR123" s="446"/>
      <c r="DS123" s="446"/>
      <c r="DT123" s="446"/>
      <c r="DU123" s="499"/>
      <c r="DV123" s="539" t="s">
        <v>203</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496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203</v>
      </c>
      <c r="BR124" s="644"/>
      <c r="BS124" s="644"/>
      <c r="BT124" s="644"/>
      <c r="BU124" s="644"/>
      <c r="BV124" s="644" t="s">
        <v>203</v>
      </c>
      <c r="BW124" s="644"/>
      <c r="BX124" s="644"/>
      <c r="BY124" s="644"/>
      <c r="BZ124" s="644"/>
      <c r="CA124" s="644">
        <v>0</v>
      </c>
      <c r="CB124" s="644"/>
      <c r="CC124" s="644"/>
      <c r="CD124" s="644"/>
      <c r="CE124" s="644"/>
      <c r="CF124" s="545"/>
      <c r="CG124" s="553"/>
      <c r="CH124" s="553"/>
      <c r="CI124" s="553"/>
      <c r="CJ124" s="670"/>
      <c r="CK124" s="677"/>
      <c r="CL124" s="677"/>
      <c r="CM124" s="677"/>
      <c r="CN124" s="677"/>
      <c r="CO124" s="690"/>
      <c r="CP124" s="693" t="s">
        <v>497</v>
      </c>
      <c r="CQ124" s="403"/>
      <c r="CR124" s="403"/>
      <c r="CS124" s="403"/>
      <c r="CT124" s="403"/>
      <c r="CU124" s="403"/>
      <c r="CV124" s="403"/>
      <c r="CW124" s="403"/>
      <c r="CX124" s="403"/>
      <c r="CY124" s="403"/>
      <c r="CZ124" s="403"/>
      <c r="DA124" s="403"/>
      <c r="DB124" s="403"/>
      <c r="DC124" s="403"/>
      <c r="DD124" s="403"/>
      <c r="DE124" s="403"/>
      <c r="DF124" s="699"/>
      <c r="DG124" s="484" t="s">
        <v>203</v>
      </c>
      <c r="DH124" s="489"/>
      <c r="DI124" s="489"/>
      <c r="DJ124" s="489"/>
      <c r="DK124" s="501"/>
      <c r="DL124" s="517" t="s">
        <v>203</v>
      </c>
      <c r="DM124" s="489"/>
      <c r="DN124" s="489"/>
      <c r="DO124" s="489"/>
      <c r="DP124" s="501"/>
      <c r="DQ124" s="517" t="s">
        <v>203</v>
      </c>
      <c r="DR124" s="489"/>
      <c r="DS124" s="489"/>
      <c r="DT124" s="489"/>
      <c r="DU124" s="501"/>
      <c r="DV124" s="714" t="s">
        <v>203</v>
      </c>
      <c r="DW124" s="716"/>
      <c r="DX124" s="716"/>
      <c r="DY124" s="716"/>
      <c r="DZ124" s="723"/>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203</v>
      </c>
      <c r="AB126" s="446"/>
      <c r="AC126" s="446"/>
      <c r="AD126" s="446"/>
      <c r="AE126" s="499"/>
      <c r="AF126" s="515" t="s">
        <v>203</v>
      </c>
      <c r="AG126" s="446"/>
      <c r="AH126" s="446"/>
      <c r="AI126" s="446"/>
      <c r="AJ126" s="499"/>
      <c r="AK126" s="515" t="s">
        <v>203</v>
      </c>
      <c r="AL126" s="446"/>
      <c r="AM126" s="446"/>
      <c r="AN126" s="446"/>
      <c r="AO126" s="499"/>
      <c r="AP126" s="539" t="s">
        <v>203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203</v>
      </c>
      <c r="AB127" s="446"/>
      <c r="AC127" s="446"/>
      <c r="AD127" s="446"/>
      <c r="AE127" s="499"/>
      <c r="AF127" s="515" t="s">
        <v>203</v>
      </c>
      <c r="AG127" s="446"/>
      <c r="AH127" s="446"/>
      <c r="AI127" s="446"/>
      <c r="AJ127" s="499"/>
      <c r="AK127" s="515" t="s">
        <v>203</v>
      </c>
      <c r="AL127" s="446"/>
      <c r="AM127" s="446"/>
      <c r="AN127" s="446"/>
      <c r="AO127" s="499"/>
      <c r="AP127" s="539" t="s">
        <v>203</v>
      </c>
      <c r="AQ127" s="547"/>
      <c r="AR127" s="547"/>
      <c r="AS127" s="547"/>
      <c r="AT127" s="557"/>
      <c r="AU127" s="378"/>
      <c r="AV127" s="378"/>
      <c r="AW127" s="378"/>
      <c r="AX127" s="584" t="s">
        <v>501</v>
      </c>
      <c r="AY127" s="593"/>
      <c r="AZ127" s="593"/>
      <c r="BA127" s="593"/>
      <c r="BB127" s="593"/>
      <c r="BC127" s="593"/>
      <c r="BD127" s="593"/>
      <c r="BE127" s="610"/>
      <c r="BF127" s="612" t="s">
        <v>443</v>
      </c>
      <c r="BG127" s="593"/>
      <c r="BH127" s="593"/>
      <c r="BI127" s="593"/>
      <c r="BJ127" s="593"/>
      <c r="BK127" s="593"/>
      <c r="BL127" s="610"/>
      <c r="BM127" s="612" t="s">
        <v>424</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449</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t="s">
        <v>203</v>
      </c>
      <c r="DR127" s="641"/>
      <c r="DS127" s="641"/>
      <c r="DT127" s="641"/>
      <c r="DU127" s="641"/>
      <c r="DV127" s="713" t="s">
        <v>203</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86456</v>
      </c>
      <c r="AB128" s="487"/>
      <c r="AC128" s="487"/>
      <c r="AD128" s="487"/>
      <c r="AE128" s="498"/>
      <c r="AF128" s="514">
        <v>79425</v>
      </c>
      <c r="AG128" s="487"/>
      <c r="AH128" s="487"/>
      <c r="AI128" s="487"/>
      <c r="AJ128" s="498"/>
      <c r="AK128" s="514">
        <v>71047</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203</v>
      </c>
      <c r="BG128" s="617"/>
      <c r="BH128" s="617"/>
      <c r="BI128" s="617"/>
      <c r="BJ128" s="617"/>
      <c r="BK128" s="617"/>
      <c r="BL128" s="623"/>
      <c r="BM128" s="613">
        <v>12.38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21442753</v>
      </c>
      <c r="AB129" s="446"/>
      <c r="AC129" s="446"/>
      <c r="AD129" s="446"/>
      <c r="AE129" s="499"/>
      <c r="AF129" s="515">
        <v>20894623</v>
      </c>
      <c r="AG129" s="446"/>
      <c r="AH129" s="446"/>
      <c r="AI129" s="446"/>
      <c r="AJ129" s="499"/>
      <c r="AK129" s="515">
        <v>21178791</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203</v>
      </c>
      <c r="BG129" s="618"/>
      <c r="BH129" s="618"/>
      <c r="BI129" s="618"/>
      <c r="BJ129" s="618"/>
      <c r="BK129" s="618"/>
      <c r="BL129" s="624"/>
      <c r="BM129" s="614">
        <v>17.38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2644089</v>
      </c>
      <c r="AB130" s="446"/>
      <c r="AC130" s="446"/>
      <c r="AD130" s="446"/>
      <c r="AE130" s="499"/>
      <c r="AF130" s="515">
        <v>2662656</v>
      </c>
      <c r="AG130" s="446"/>
      <c r="AH130" s="446"/>
      <c r="AI130" s="446"/>
      <c r="AJ130" s="499"/>
      <c r="AK130" s="515">
        <v>2569520</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6.1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18798664</v>
      </c>
      <c r="AB131" s="489"/>
      <c r="AC131" s="489"/>
      <c r="AD131" s="489"/>
      <c r="AE131" s="501"/>
      <c r="AF131" s="517">
        <v>18231967</v>
      </c>
      <c r="AG131" s="489"/>
      <c r="AH131" s="489"/>
      <c r="AI131" s="489"/>
      <c r="AJ131" s="501"/>
      <c r="AK131" s="517">
        <v>18609271</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5.0350014239999998</v>
      </c>
      <c r="AB132" s="490"/>
      <c r="AC132" s="490"/>
      <c r="AD132" s="490"/>
      <c r="AE132" s="502"/>
      <c r="AF132" s="518">
        <v>6.2330191800000003</v>
      </c>
      <c r="AG132" s="490"/>
      <c r="AH132" s="490"/>
      <c r="AI132" s="490"/>
      <c r="AJ132" s="502"/>
      <c r="AK132" s="518">
        <v>7.1518492050000004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5</v>
      </c>
      <c r="AB133" s="491"/>
      <c r="AC133" s="491"/>
      <c r="AD133" s="491"/>
      <c r="AE133" s="503"/>
      <c r="AF133" s="486">
        <v>5.4</v>
      </c>
      <c r="AG133" s="491"/>
      <c r="AH133" s="491"/>
      <c r="AI133" s="491"/>
      <c r="AJ133" s="503"/>
      <c r="AK133" s="486">
        <v>6.1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jJLhXr+AbOopYQKPtgMSKRaVftXJ8mnRBMcS24gCOtZ/lLKuTr0PNM+Qz76cv2CLbZPaIadhWZHHSJjQbQJJg==" saltValue="loUA4sWTTj39tEdNau/Xa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 right="0" top="0.39370078740157483" bottom="0.39370078740157483" header="0.19685039370078741" footer="0.19685039370078741"/>
  <pageSetup paperSize="8" scale="40" fitToWidth="1" fitToHeight="1" orientation="portrait" usePrinterDefaults="1"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opLeftCell="A30" zoomScale="55" zoomScaleNormal="55" zoomScaleSheetLayoutView="100" workbookViewId="0">
      <selection activeCell="AQ74" sqref="AQ7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3dj1EMNtq7brvlspz+ezP8+1b+undR78muvrDNZGsQS0TMIfcoddA7afR/LXWKo2U1B+54IoBeoo2WMQXmX+8Q==" saltValue="CcIIgb85h7vXrdg7DYOg6g==" spinCount="100000" sheet="1" objects="1" scenarios="1"/>
  <phoneticPr fontId="6"/>
  <printOptions horizontalCentered="1" verticalCentered="1"/>
  <pageMargins left="0" right="0" top="0.39370078740157483" bottom="0.39370078740157483" header="0.19685039370078741" footer="0.19685039370078741"/>
  <pageSetup paperSize="9" scale="44" fitToWidth="1" fitToHeight="1" orientation="landscape" usePrinterDefaults="1"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S55" zoomScale="70" zoomScaleNormal="70" zoomScaleSheetLayoutView="55" workbookViewId="0">
      <selection activeCell="CR71" sqref="CR71"/>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x2RYL7W2OCo3hZjWH6NLLvhXq44zhSGN0tnrV/rbQrbfd08dPs5vZI7CS842LyhRTylnoM1tK1MISTictZ6EA==" saltValue="H9MhPrKATEcrhJ9GsQyYtA==" spinCount="100000" sheet="1" objects="1" scenarios="1"/>
  <phoneticPr fontId="6"/>
  <printOptions horizontalCentered="1" verticalCentered="1"/>
  <pageMargins left="0" right="0" top="0.39370078740157483" bottom="0.39370078740157483" header="0.19685039370078741" footer="0.19685039370078741"/>
  <pageSetup paperSize="9" scale="49" fitToWidth="1" fitToHeight="1" orientation="landscape" usePrinterDefaults="1"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AT73"/>
  <sheetViews>
    <sheetView showGridLines="0" view="pageBreakPreview" topLeftCell="A22" zoomScale="70" zoomScaleSheetLayoutView="70" workbookViewId="0">
      <selection activeCell="AM66" sqref="AM66"/>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510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8111030</v>
      </c>
      <c r="AP9" s="787">
        <v>117604</v>
      </c>
      <c r="AQ9" s="810">
        <v>73824</v>
      </c>
      <c r="AR9" s="824">
        <v>59.3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83961</v>
      </c>
      <c r="AP10" s="788">
        <v>1217</v>
      </c>
      <c r="AQ10" s="811">
        <v>6244</v>
      </c>
      <c r="AR10" s="825">
        <v>-80.5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40658</v>
      </c>
      <c r="AP11" s="788">
        <v>590</v>
      </c>
      <c r="AQ11" s="811">
        <v>1048</v>
      </c>
      <c r="AR11" s="825">
        <v>-43.7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131</v>
      </c>
      <c r="AL12" s="757"/>
      <c r="AM12" s="757"/>
      <c r="AN12" s="774"/>
      <c r="AO12" s="788" t="s">
        <v>203</v>
      </c>
      <c r="AP12" s="788" t="s">
        <v>203</v>
      </c>
      <c r="AQ12" s="811">
        <v>8</v>
      </c>
      <c r="AR12" s="825" t="s">
        <v>203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172709</v>
      </c>
      <c r="AP13" s="788">
        <v>2504</v>
      </c>
      <c r="AQ13" s="811">
        <v>2350</v>
      </c>
      <c r="AR13" s="825">
        <v>6.6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v>143927</v>
      </c>
      <c r="AP14" s="788">
        <v>2087</v>
      </c>
      <c r="AQ14" s="811">
        <v>1698</v>
      </c>
      <c r="AR14" s="825">
        <v>22.9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-570653</v>
      </c>
      <c r="AP15" s="788">
        <v>-8274</v>
      </c>
      <c r="AQ15" s="811">
        <v>-3564</v>
      </c>
      <c r="AR15" s="825">
        <v>132.19999999999999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7981632</v>
      </c>
      <c r="AP16" s="788">
        <v>115728</v>
      </c>
      <c r="AQ16" s="811">
        <v>81608</v>
      </c>
      <c r="AR16" s="825">
        <v>41.8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514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515</v>
      </c>
      <c r="AP20" s="799" t="s">
        <v>335</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516</v>
      </c>
      <c r="AL21" s="760"/>
      <c r="AM21" s="760"/>
      <c r="AN21" s="777"/>
      <c r="AO21" s="790">
        <v>11.14</v>
      </c>
      <c r="AP21" s="800">
        <v>7.59</v>
      </c>
      <c r="AQ21" s="813">
        <v>3.55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517</v>
      </c>
      <c r="AL22" s="760"/>
      <c r="AM22" s="760"/>
      <c r="AN22" s="777"/>
      <c r="AO22" s="791">
        <v>97.7</v>
      </c>
      <c r="AP22" s="801">
        <v>98.2</v>
      </c>
      <c r="AQ22" s="814">
        <v>-0.5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510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519</v>
      </c>
      <c r="AL32" s="761"/>
      <c r="AM32" s="761"/>
      <c r="AN32" s="778"/>
      <c r="AO32" s="788">
        <v>3413065</v>
      </c>
      <c r="AP32" s="788">
        <v>49487</v>
      </c>
      <c r="AQ32" s="815">
        <v>42992</v>
      </c>
      <c r="AR32" s="825">
        <v>15.1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520</v>
      </c>
      <c r="AL33" s="761"/>
      <c r="AM33" s="761"/>
      <c r="AN33" s="778"/>
      <c r="AO33" s="788" t="s">
        <v>203</v>
      </c>
      <c r="AP33" s="788" t="s">
        <v>203</v>
      </c>
      <c r="AQ33" s="815" t="s">
        <v>203</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521</v>
      </c>
      <c r="AL34" s="761"/>
      <c r="AM34" s="761"/>
      <c r="AN34" s="778"/>
      <c r="AO34" s="788" t="s">
        <v>203</v>
      </c>
      <c r="AP34" s="788" t="s">
        <v>203</v>
      </c>
      <c r="AQ34" s="815">
        <v>43</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558409</v>
      </c>
      <c r="AP35" s="788">
        <v>8097</v>
      </c>
      <c r="AQ35" s="815">
        <v>11969</v>
      </c>
      <c r="AR35" s="825">
        <v>-32.4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t="s">
        <v>203</v>
      </c>
      <c r="AP36" s="788" t="s">
        <v>203</v>
      </c>
      <c r="AQ36" s="815">
        <v>2138</v>
      </c>
      <c r="AR36" s="825" t="s">
        <v>203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t="s">
        <v>203</v>
      </c>
      <c r="AP37" s="788" t="s">
        <v>203</v>
      </c>
      <c r="AQ37" s="815">
        <v>592</v>
      </c>
      <c r="AR37" s="825" t="s">
        <v>203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524</v>
      </c>
      <c r="AL38" s="762"/>
      <c r="AM38" s="762"/>
      <c r="AN38" s="779"/>
      <c r="AO38" s="792" t="s">
        <v>203</v>
      </c>
      <c r="AP38" s="792" t="s">
        <v>203</v>
      </c>
      <c r="AQ38" s="816">
        <v>2</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-71047</v>
      </c>
      <c r="AP39" s="788">
        <v>-1030</v>
      </c>
      <c r="AQ39" s="815">
        <v>-5777</v>
      </c>
      <c r="AR39" s="825">
        <v>-82.2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525</v>
      </c>
      <c r="AL40" s="761"/>
      <c r="AM40" s="761"/>
      <c r="AN40" s="778"/>
      <c r="AO40" s="788">
        <v>-2569520</v>
      </c>
      <c r="AP40" s="788">
        <v>-37256</v>
      </c>
      <c r="AQ40" s="815">
        <v>-36457</v>
      </c>
      <c r="AR40" s="825">
        <v>2.2000000000000002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1330907</v>
      </c>
      <c r="AP41" s="788">
        <v>19297</v>
      </c>
      <c r="AQ41" s="815">
        <v>15502</v>
      </c>
      <c r="AR41" s="825">
        <v>24.5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499</v>
      </c>
      <c r="AO50" s="794" t="s">
        <v>500</v>
      </c>
      <c r="AP50" s="805" t="s">
        <v>528</v>
      </c>
      <c r="AQ50" s="818" t="s">
        <v>380</v>
      </c>
      <c r="AR50" s="828" t="s">
        <v>529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530</v>
      </c>
      <c r="AL51" s="764"/>
      <c r="AM51" s="770">
        <v>5391597</v>
      </c>
      <c r="AN51" s="783">
        <v>74229</v>
      </c>
      <c r="AO51" s="795">
        <v>-22.3</v>
      </c>
      <c r="AP51" s="806">
        <v>70166</v>
      </c>
      <c r="AQ51" s="819">
        <v>1.4</v>
      </c>
      <c r="AR51" s="829">
        <v>-23.7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3277504</v>
      </c>
      <c r="AN52" s="784">
        <v>45123</v>
      </c>
      <c r="AO52" s="796">
        <v>-30.5</v>
      </c>
      <c r="AP52" s="807">
        <v>36115</v>
      </c>
      <c r="AQ52" s="820">
        <v>-6.2</v>
      </c>
      <c r="AR52" s="830">
        <v>-24.3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487</v>
      </c>
      <c r="AL53" s="764"/>
      <c r="AM53" s="770">
        <v>3281377</v>
      </c>
      <c r="AN53" s="783">
        <v>45708</v>
      </c>
      <c r="AO53" s="795">
        <v>-38.4</v>
      </c>
      <c r="AP53" s="806">
        <v>70329</v>
      </c>
      <c r="AQ53" s="819">
        <v>0.2</v>
      </c>
      <c r="AR53" s="829">
        <v>-38.6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1339780</v>
      </c>
      <c r="AN54" s="784">
        <v>18662</v>
      </c>
      <c r="AO54" s="796">
        <v>-58.6</v>
      </c>
      <c r="AP54" s="807">
        <v>39403</v>
      </c>
      <c r="AQ54" s="820">
        <v>9.1</v>
      </c>
      <c r="AR54" s="830">
        <v>-67.7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531</v>
      </c>
      <c r="AL55" s="764"/>
      <c r="AM55" s="770">
        <v>3517069</v>
      </c>
      <c r="AN55" s="783">
        <v>49687</v>
      </c>
      <c r="AO55" s="795">
        <v>8.6999999999999993</v>
      </c>
      <c r="AP55" s="806">
        <v>54225</v>
      </c>
      <c r="AQ55" s="819">
        <v>-22.9</v>
      </c>
      <c r="AR55" s="829">
        <v>31.6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2507119</v>
      </c>
      <c r="AN56" s="784">
        <v>35419</v>
      </c>
      <c r="AO56" s="796">
        <v>89.8</v>
      </c>
      <c r="AP56" s="807">
        <v>27337</v>
      </c>
      <c r="AQ56" s="820">
        <v>-30.6</v>
      </c>
      <c r="AR56" s="830">
        <v>120.4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134</v>
      </c>
      <c r="AL57" s="764"/>
      <c r="AM57" s="770">
        <v>3885559</v>
      </c>
      <c r="AN57" s="783">
        <v>55544</v>
      </c>
      <c r="AO57" s="795">
        <v>11.8</v>
      </c>
      <c r="AP57" s="806">
        <v>54016</v>
      </c>
      <c r="AQ57" s="819">
        <v>-0.4</v>
      </c>
      <c r="AR57" s="829">
        <v>12.2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2154451</v>
      </c>
      <c r="AN58" s="784">
        <v>30798</v>
      </c>
      <c r="AO58" s="796">
        <v>-13</v>
      </c>
      <c r="AP58" s="807">
        <v>28078</v>
      </c>
      <c r="AQ58" s="820">
        <v>2.7</v>
      </c>
      <c r="AR58" s="830">
        <v>-15.7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532</v>
      </c>
      <c r="AL59" s="764"/>
      <c r="AM59" s="770">
        <v>3015422</v>
      </c>
      <c r="AN59" s="783">
        <v>43721</v>
      </c>
      <c r="AO59" s="795">
        <v>-21.3</v>
      </c>
      <c r="AP59" s="806">
        <v>52786</v>
      </c>
      <c r="AQ59" s="819">
        <v>-2.2999999999999998</v>
      </c>
      <c r="AR59" s="829">
        <v>-19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2055048</v>
      </c>
      <c r="AN60" s="784">
        <v>29797</v>
      </c>
      <c r="AO60" s="796">
        <v>-3.3</v>
      </c>
      <c r="AP60" s="807">
        <v>28742</v>
      </c>
      <c r="AQ60" s="820">
        <v>2.4</v>
      </c>
      <c r="AR60" s="830">
        <v>-5.7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418</v>
      </c>
      <c r="AL61" s="767"/>
      <c r="AM61" s="770">
        <v>3818205</v>
      </c>
      <c r="AN61" s="783">
        <v>53778</v>
      </c>
      <c r="AO61" s="795">
        <v>-12.3</v>
      </c>
      <c r="AP61" s="806">
        <v>60304</v>
      </c>
      <c r="AQ61" s="821">
        <v>-4.8</v>
      </c>
      <c r="AR61" s="829">
        <v>-7.5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2266780</v>
      </c>
      <c r="AN62" s="784">
        <v>31960</v>
      </c>
      <c r="AO62" s="796">
        <v>-3.1</v>
      </c>
      <c r="AP62" s="807">
        <v>31935</v>
      </c>
      <c r="AQ62" s="820">
        <v>-4.5</v>
      </c>
      <c r="AR62" s="830">
        <v>1.4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8oFjy4rcwSfiXhPQRw5EmeMfakUdhome1fyC9LZZrRPwLaE4+xUY4MZCzRto1zthqwnGCIYzVMCQD+ZcYMqxdg==" saltValue="Nv+0gyrC2WfsJWOhmVmR/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view="pageBreakPreview" topLeftCell="E96" zoomScale="55" zoomScaleSheetLayoutView="55" workbookViewId="0">
      <selection activeCell="AC87" sqref="AC87"/>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cLK8ZZc7wbcCMO57/3iRQVKQwU8l9kKCFtSEm5UkxiWdGGpTCTGA3C51t/SjAFopgS+v+Uyc1euvy6/MMO7qsA==" saltValue="cKQ1JoxAfgIMgpPFQhX8ww==" spinCount="100000" sheet="1" objects="1" scenarios="1"/>
  <phoneticPr fontId="6"/>
  <printOptions horizontalCentered="1" verticalCentered="1"/>
  <pageMargins left="0" right="0" top="0.39370078740157483" bottom="0.39370078740157483" header="0.19685039370078741" footer="0.19685039370078741"/>
  <pageSetup paperSize="9" scale="37" fitToWidth="1" fitToHeight="1" orientation="landscape" usePrinterDefaults="1"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5" zoomScaleNormal="55" zoomScaleSheetLayoutView="55" workbookViewId="0">
      <selection activeCell="CR71" sqref="CR7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X3d0W+FRQHT3IHZwvlLwPgjwusY990Ts4LuseY7nY7UvaUVfuNYPGqb6oPVwpT7R3EcHhdjCdi5F1o1eeBGXg==" saltValue="uuJ5T4td4K6gi6WEKLdFXQ==" spinCount="100000" sheet="1" objects="1" scenarios="1"/>
  <phoneticPr fontId="6"/>
  <printOptions horizontalCentered="1" verticalCentered="1"/>
  <pageMargins left="0" right="0" top="0.39370078740157483" bottom="0.39370078740157483" header="0.19685039370078741" footer="0.19685039370078741"/>
  <pageSetup paperSize="9" scale="37" fitToWidth="1" fitToHeight="1" orientation="landscape" usePrinterDefaults="1"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dimension ref="B45:J49"/>
  <sheetViews>
    <sheetView showGridLines="0" topLeftCell="B39" zoomScale="70" zoomScaleNormal="70" zoomScaleSheetLayoutView="100" workbookViewId="0">
      <selection activeCell="CR71" sqref="CR71"/>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534</v>
      </c>
      <c r="G46" s="853" t="s">
        <v>535</v>
      </c>
      <c r="H46" s="853" t="s">
        <v>536</v>
      </c>
      <c r="I46" s="853" t="s">
        <v>537</v>
      </c>
      <c r="J46" s="858" t="s">
        <v>254</v>
      </c>
    </row>
    <row r="47" spans="2:10" ht="57.75" customHeight="1">
      <c r="B47" s="838"/>
      <c r="C47" s="842" t="s">
        <v>3</v>
      </c>
      <c r="D47" s="842"/>
      <c r="E47" s="846"/>
      <c r="F47" s="850">
        <v>44.96</v>
      </c>
      <c r="G47" s="854">
        <v>40.65</v>
      </c>
      <c r="H47" s="854">
        <v>43.17</v>
      </c>
      <c r="I47" s="854">
        <v>48.65</v>
      </c>
      <c r="J47" s="859">
        <v>32.549999999999997</v>
      </c>
    </row>
    <row r="48" spans="2:10" ht="57.75" customHeight="1">
      <c r="B48" s="839"/>
      <c r="C48" s="843" t="s">
        <v>9</v>
      </c>
      <c r="D48" s="843"/>
      <c r="E48" s="847"/>
      <c r="F48" s="851">
        <v>0.59</v>
      </c>
      <c r="G48" s="855">
        <v>0.61</v>
      </c>
      <c r="H48" s="855">
        <v>6.05</v>
      </c>
      <c r="I48" s="855">
        <v>2.14</v>
      </c>
      <c r="J48" s="860">
        <v>0.77</v>
      </c>
    </row>
    <row r="49" spans="2:10" ht="57.75" customHeight="1">
      <c r="B49" s="840"/>
      <c r="C49" s="844" t="s">
        <v>16</v>
      </c>
      <c r="D49" s="844"/>
      <c r="E49" s="848"/>
      <c r="F49" s="852" t="s">
        <v>538</v>
      </c>
      <c r="G49" s="856" t="s">
        <v>169</v>
      </c>
      <c r="H49" s="856">
        <v>9.6300000000000008</v>
      </c>
      <c r="I49" s="856">
        <v>0.27</v>
      </c>
      <c r="J49" s="861" t="s">
        <v>539</v>
      </c>
    </row>
    <row r="50" spans="2:10"/>
  </sheetData>
  <sheetProtection algorithmName="SHA-512" hashValue="ZeroTLEeKKncKfAeNtbVMkVJtTQTZ6XlTXxbKXLoUvHPpBFPM7nKMhhbvPY33zluQbZN9hP2YO+YsFYJlziCKQ==" saltValue="0P1VNFjbTbvVHGUd5TpC0g=="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inf05-u04</cp:lastModifiedBy>
  <cp:lastPrinted>2025-03-24T23:41:03Z</cp:lastPrinted>
  <dcterms:created xsi:type="dcterms:W3CDTF">2025-02-19T04:24:05Z</dcterms:created>
  <dcterms:modified xsi:type="dcterms:W3CDTF">2025-09-29T05:35:14Z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2025-09-29T05:35:14Z</vt:filetime>
  </property>
</Properties>
</file>