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nan.local\DocAnan_iSections$\_Grp_zaisei\財政係\40財政全般\25財政状況資料集\R4決算\1回目\03HP公開用データ\"/>
    </mc:Choice>
  </mc:AlternateContent>
  <bookViews>
    <workbookView xWindow="0" yWindow="0" windowWidth="13560" windowHeight="6810"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<sst xmlns="http://schemas.openxmlformats.org/spreadsheetml/2006/main" count="1128" uniqueCount="610">
  <si>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</si>
  <si>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</si>
  <si>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</si>
  <si>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</si>
  <si>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</si>
  <si>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</si>
  <si>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</si>
  <si>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</si>
  <si>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</si>
  <si>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</si>
  <si>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</si>
  <si>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</si>
  <si>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</si>
  <si>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</si>
  <si>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</si>
  <si>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</si>
  <si>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</si>
  <si>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</si>
  <si>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</si>
  <si>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</si>
  <si>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</si>
  <si>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</si>
  <si>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</si>
  <si>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</si>
  <si>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</si>
  <si>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</si>
  <si>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</si>
  <si>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</si>
  <si>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</si>
  <si>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</si>
  <si>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</si>
  <si>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</si>
  <si>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</si>
  <si>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</si>
  <si>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</si>
  <si>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</si>
  <si>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</si>
  <si>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</si>
  <si>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</si>
  <si>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</si>
  <si>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</si>
  <si>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</si>
  <si>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</si>
  <si>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</si>
  <si>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</si>
  <si>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</si>
  <si>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</si>
  <si>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</si>
  <si>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</si>
  <si>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</si>
  <si>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</si>
  <si>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</si>
  <si>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</si>
  <si>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</si>
  <si>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</si>
  <si>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</si>
  <si>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</si>
  <si>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</si>
  <si>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</si>
  <si>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</si>
  <si>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</si>
  <si>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</si>
  <si>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</si>
  <si>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</si>
  <si>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</si>
  <si>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</si>
  <si>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</si>
  <si>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</si>
  <si>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</si>
  <si>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</si>
  <si>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</si>
  <si>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</si>
  <si>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</si>
  <si>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</si>
  <si>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</si>
  <si>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</si>
  <si>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</si>
  <si>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</si>
  <si>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</si>
  <si>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</si>
  <si>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</si>
  <si>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</si>
  <si>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</si>
  <si>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</si>
  <si>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</si>
  <si>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</si>
  <si>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</si>
  <si>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</si>
  <si>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</si>
  <si>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</si>
  <si>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</si>
  <si>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</si>
  <si>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</si>
  <si>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</si>
  <si>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</si>
  <si>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</si>
  <si>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</si>
  <si>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</si>
  <si>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</si>
  <si>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</si>
  <si>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</si>
  <si>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</si>
  <si>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</si>
  <si>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</si>
  <si>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</si>
  <si>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</si>
  <si>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</si>
  <si>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</si>
  <si>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</si>
  <si>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</si>
  <si>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</si>
  <si>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</si>
  <si>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</si>
  <si>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</si>
  <si>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</si>
  <si>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</si>
  <si>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</si>
  <si>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</si>
  <si>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</si>
  <si>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</si>
  <si>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</si>
  <si>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</si>
  <si>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</si>
  <si>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</si>
  <si>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</si>
  <si>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</si>
  <si>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</si>
  <si>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</si>
  <si>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</si>
  <si>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</si>
  <si>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</si>
  <si>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</si>
  <si>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</si>
  <si>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</si>
  <si>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</si>
  <si>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</si>
  <si>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</si>
  <si>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</si>
  <si>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</si>
  <si>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</si>
  <si>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</si>
  <si>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</si>
  <si>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</si>
  <si>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</si>
  <si>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</si>
  <si>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</si>
  <si>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</si>
  <si>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</si>
  <si>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</si>
  <si>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</si>
  <si>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</si>
  <si>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</si>
  <si>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</si>
  <si>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</si>
  <si>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</si>
  <si>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</si>
  <si>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</si>
  <si>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</si>
  <si>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</si>
  <si>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</si>
  <si>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</si>
  <si>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</si>
  <si>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</si>
  <si>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</si>
  <si>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</si>
  <si>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</si>
  <si>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</si>
  <si>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</si>
  <si>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</si>
  <si>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</si>
  <si>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</si>
  <si>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</si>
  <si>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</si>
  <si>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</si>
  <si>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</si>
  <si>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</si>
  <si>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</si>
  <si>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</si>
  <si>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</si>
  <si>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</si>
  <si>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</si>
  <si>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</si>
  <si>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</si>
  <si>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</si>
  <si>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</si>
  <si>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</si>
  <si>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</si>
  <si>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</si>
  <si>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</si>
  <si>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</si>
  <si>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</si>
  <si>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</si>
  <si>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</si>
  <si>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</si>
  <si>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</si>
  <si>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</si>
  <si>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</si>
  <si>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</si>
  <si>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</si>
  <si>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</si>
  <si>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</si>
  <si>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</si>
  <si>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</si>
  <si>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</si>
  <si>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</si>
  <si>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</si>
  <si>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</si>
  <si>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</si>
  <si>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</si>
  <si>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</si>
  <si>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</si>
  <si>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</si>
  <si>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</si>
  <si>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</si>
  <si>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</si>
  <si>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</si>
  <si>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徳島県阿南市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</si>
  <si>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</si>
  <si>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</si>
  <si>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</si>
  <si>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</si>
  <si>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</si>
  <si>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</si>
  <si>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</si>
  <si>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</si>
  <si>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</si>
  <si>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</si>
  <si>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</si>
  <si>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</si>
  <si>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</si>
  <si>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</si>
  <si>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</si>
  <si>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</si>
  <si>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</si>
  <si>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</si>
  <si>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</si>
  <si>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</si>
  <si>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</si>
  <si>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</si>
  <si>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</si>
  <si>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</si>
  <si>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</si>
  <si>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</si>
  <si>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</si>
  <si>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</si>
  <si>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</si>
  <si>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</si>
  <si>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</si>
  <si>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</si>
  <si>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</si>
  <si>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</si>
  <si>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</si>
  <si>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</si>
  <si>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</si>
  <si>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</si>
  <si>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</si>
  <si>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</si>
  <si>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</si>
  <si>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</si>
  <si>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</si>
  <si>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</si>
  <si>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</si>
  <si>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</si>
  <si>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</si>
  <si>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</si>
  <si>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</si>
  <si>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</si>
  <si>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</si>
  <si>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</si>
  <si>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</si>
  <si>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</si>
  <si>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</si>
  <si>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</si>
  <si>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</si>
  <si>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</si>
  <si>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</si>
  <si>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</si>
  <si>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</si>
  <si>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</si>
  <si>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</si>
  <si>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</si>
  <si>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</si>
  <si>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</si>
  <si>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</si>
  <si>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</si>
  <si>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</si>
  <si>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</si>
  <si>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</si>
  <si>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</si>
  <si>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</si>
  <si>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</si>
  <si>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</si>
  <si>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</si>
  <si>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</si>
  <si>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</si>
  <si>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</si>
  <si>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</si>
  <si>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</si>
  <si>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</si>
  <si>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</si>
  <si>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</si>
  <si>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</si>
  <si>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</si>
  <si>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</si>
  <si>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</si>
  <si>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</si>
  <si>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</si>
  <si>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</si>
  <si>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</si>
  <si>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</si>
  <si>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</si>
  <si>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</si>
  <si>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</si>
  <si>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</si>
  <si>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</si>
  <si>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</si>
  <si>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</si>
  <si>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</si>
  <si>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</si>
  <si>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</si>
  <si>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</si>
  <si>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</si>
  <si>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</si>
  <si>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</si>
  <si>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</si>
  <si>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</si>
  <si>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</si>
  <si>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</si>
  <si>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</si>
  <si>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</si>
  <si>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</si>
  <si>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</si>
  <si>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</si>
  <si>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</si>
  <si>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</si>
  <si>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</si>
  <si>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</si>
  <si>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</si>
  <si>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</si>
  <si>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</si>
  <si>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</si>
  <si>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</si>
  <si>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</si>
  <si>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</si>
  <si>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</si>
  <si>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</si>
  <si>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</si>
  <si>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</si>
  <si>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</si>
  <si>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</si>
  <si>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</si>
  <si>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</si>
  <si>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</si>
  <si>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</si>
  <si>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</si>
  <si>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</si>
  <si>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</si>
  <si>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</si>
  <si>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</si>
  <si>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</si>
  <si>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</si>
  <si>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</si>
  <si>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</si>
  <si>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</si>
  <si>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</si>
  <si>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</si>
  <si>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</si>
  <si>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</si>
  <si>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</si>
  <si>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</si>
  <si>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徳島県阿南市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</si>
  <si>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</si>
  <si>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</si>
  <si>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</si>
  <si>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</si>
  <si>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</si>
  <si>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</si>
  <si>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</si>
  <si>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</si>
  <si>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</si>
  <si>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</si>
  <si>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</si>
  <si>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</si>
  <si>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</si>
  <si>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</si>
  <si>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</si>
  <si>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</si>
  <si>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</si>
  <si>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</si>
  <si>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</si>
  <si>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</si>
  <si>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住宅新築資金等貸付事業会計</t>
    <phoneticPr fontId="5"/>
  </si>
  <si>
    <t>伊島地区生活排水処理事業会計</t>
    <phoneticPr fontId="5"/>
  </si>
  <si>
    <t>学校給食事業会計</t>
    <phoneticPr fontId="5"/>
  </si>
  <si>
    <t>奨学資金貸付事業会計</t>
    <phoneticPr fontId="5"/>
  </si>
  <si>
    <t>春日野地域下水道事業会計</t>
    <phoneticPr fontId="5"/>
  </si>
  <si>
    <t>豊香野地区生活排水処理事業会計</t>
    <phoneticPr fontId="5"/>
  </si>
  <si>
    <t>西春日野生活排水処理事業会計</t>
    <phoneticPr fontId="5"/>
  </si>
  <si>
    <t>夜間休日診療所事業会計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</si>
  <si>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</si>
  <si>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</si>
  <si>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</si>
  <si>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</si>
  <si>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</si>
  <si>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</si>
  <si>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</si>
  <si>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</si>
  <si>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</si>
  <si>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</si>
  <si>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</si>
  <si>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</si>
  <si>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</si>
  <si>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</si>
  <si>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</si>
  <si>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加茂谷診療所事業会計</t>
    <phoneticPr fontId="5"/>
  </si>
  <si>
    <t>伊島診療所事業会計</t>
    <phoneticPr fontId="5"/>
  </si>
  <si>
    <t>椿診療所事業会計</t>
    <phoneticPr fontId="5"/>
  </si>
  <si>
    <t>介護保険事業会計</t>
    <phoneticPr fontId="5"/>
  </si>
  <si>
    <t>後期高齢者医療会計</t>
    <phoneticPr fontId="5"/>
  </si>
  <si>
    <t>阿南市水道事業会計</t>
    <phoneticPr fontId="5"/>
  </si>
  <si>
    <t>法適用企業</t>
    <phoneticPr fontId="5"/>
  </si>
  <si>
    <t>阿南市公共下水道事業会計</t>
    <phoneticPr fontId="5"/>
  </si>
  <si>
    <t>羽ノ浦農業集落排水事業会計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</si>
  <si>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</si>
  <si>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</si>
  <si>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</si>
  <si>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</si>
  <si>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</si>
  <si>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</si>
  <si>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</si>
  <si>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</si>
  <si>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</si>
  <si>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</si>
  <si>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</si>
  <si>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</si>
  <si>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</si>
  <si>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</si>
  <si>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</si>
  <si>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</si>
  <si>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</si>
  <si>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</si>
  <si>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</si>
  <si>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</si>
  <si>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</si>
  <si>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</si>
  <si>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</si>
  <si>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</si>
  <si>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</si>
  <si>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</si>
  <si>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</si>
  <si>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</si>
  <si>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</si>
  <si>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</si>
  <si>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</si>
  <si>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</si>
  <si>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</si>
  <si>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</si>
  <si>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</si>
  <si>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</si>
  <si>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</si>
  <si>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</si>
  <si>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</si>
  <si>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</si>
  <si>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</si>
  <si>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</si>
  <si>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</si>
  <si>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</si>
  <si>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</si>
  <si>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</si>
  <si>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</si>
  <si>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</si>
  <si>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</si>
  <si>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</si>
  <si>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</si>
  <si>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</si>
  <si>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</si>
  <si>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</si>
  <si>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</si>
  <si>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</si>
  <si>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</si>
  <si>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</si>
  <si>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</si>
  <si>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</si>
  <si>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阿南市公共下水道事業会計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</si>
  <si>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</si>
  <si>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</si>
  <si>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羽ノ浦農業集落排水事業会計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</si>
  <si>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</si>
  <si>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</si>
  <si>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伊島診療所事業会計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</si>
  <si>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</si>
  <si>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</si>
  <si>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</si>
  <si>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</si>
  <si>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</si>
  <si>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</si>
  <si>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</si>
  <si>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</si>
  <si>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</si>
  <si>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</si>
  <si>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</si>
  <si>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</si>
  <si>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</si>
  <si>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</si>
  <si>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</si>
  <si>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</si>
  <si>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</si>
  <si>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</si>
  <si>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</si>
  <si>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</si>
  <si>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</si>
  <si>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</si>
  <si>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</si>
  <si>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</si>
  <si>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</si>
  <si>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</si>
  <si>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</si>
  <si>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</si>
  <si>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</si>
  <si>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</si>
  <si>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</si>
  <si>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</si>
  <si>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</si>
  <si>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</si>
  <si>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</si>
  <si>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</si>
  <si>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</si>
  <si>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</si>
  <si>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</si>
  <si>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</si>
  <si>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</si>
  <si>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</si>
  <si>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</si>
  <si>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</si>
  <si>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</si>
  <si>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</si>
  <si>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</si>
  <si>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</si>
  <si>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</si>
  <si>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</si>
  <si>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</si>
  <si>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</si>
  <si>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</si>
  <si>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</si>
  <si>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</si>
  <si>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</si>
  <si>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</si>
  <si>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</si>
  <si>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</si>
  <si>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</si>
  <si>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</si>
  <si>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</si>
  <si>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</si>
  <si>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</si>
  <si>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</si>
  <si>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</si>
  <si>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</si>
  <si>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</si>
  <si>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</si>
  <si>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</si>
  <si>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</si>
  <si>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</si>
  <si>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</si>
  <si>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</si>
  <si>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</si>
  <si>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</si>
  <si>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</si>
  <si>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</si>
  <si>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</si>
  <si>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</si>
  <si>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</si>
  <si>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</si>
  <si>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</si>
  <si>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</si>
  <si>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</si>
  <si>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</si>
  <si>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</si>
  <si>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</si>
  <si>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7.51</t>
  </si>
  <si>
    <t>▲ 2.51</t>
  </si>
  <si>
    <t>▲ 2.73</t>
  </si>
  <si>
    <t>阿南市水道事業会計</t>
  </si>
  <si>
    <t>一般会計</t>
  </si>
  <si>
    <t>介護保険事業会計</t>
  </si>
  <si>
    <t>国民健康保険事業会計</t>
  </si>
  <si>
    <t>阿南市公共下水道事業会計</t>
  </si>
  <si>
    <t>後期高齢者医療会計</t>
  </si>
  <si>
    <t>住宅新築資金等貸付事業会計</t>
  </si>
  <si>
    <t>加茂谷診療所事業会計</t>
  </si>
  <si>
    <t>その他会計（赤字）</t>
  </si>
  <si>
    <t>その他会計（黒字）</t>
  </si>
  <si>
    <t>（百万円）</t>
    <phoneticPr fontId="5"/>
  </si>
  <si>
    <t>H30</t>
    <phoneticPr fontId="5"/>
  </si>
  <si>
    <t>R01</t>
    <phoneticPr fontId="5"/>
  </si>
  <si>
    <t>R02</t>
    <phoneticPr fontId="5"/>
  </si>
  <si>
    <t>R03</t>
    <phoneticPr fontId="5"/>
  </si>
  <si>
    <t>R04</t>
    <phoneticPr fontId="5"/>
  </si>
  <si>
    <t>老人ホーム福寿荘組合</t>
    <rPh sb="0" eb="2">
      <t>ロウジン</t>
    </rPh>
    <rPh sb="5" eb="7">
      <t>フクジュ</t>
    </rPh>
    <rPh sb="7" eb="8">
      <t>ソウ</t>
    </rPh>
    <rPh sb="8" eb="10">
      <t>クミアイ</t>
    </rPh>
    <phoneticPr fontId="40"/>
  </si>
  <si>
    <t>那賀川北岸地域湛水防除施設組合</t>
    <rPh sb="0" eb="3">
      <t>ナカガワ</t>
    </rPh>
    <rPh sb="3" eb="5">
      <t>ホクガン</t>
    </rPh>
    <rPh sb="5" eb="7">
      <t>チイキ</t>
    </rPh>
    <rPh sb="7" eb="9">
      <t>タンスイ</t>
    </rPh>
    <rPh sb="9" eb="11">
      <t>ボウジョ</t>
    </rPh>
    <rPh sb="11" eb="13">
      <t>シセツ</t>
    </rPh>
    <rPh sb="13" eb="15">
      <t>クミアイ</t>
    </rPh>
    <phoneticPr fontId="40"/>
  </si>
  <si>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40"/>
  </si>
  <si>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40"/>
  </si>
  <si>
    <t>徳島県後期高齢者医療広域連合(一般会計)</t>
    <rPh sb="0" eb="3">
      <t>トクシマケン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40"/>
  </si>
  <si>
    <t>徳島県後期高齢者広域連合(後期高齢者医療事業会計)</t>
    <rPh sb="0" eb="3">
      <t>トクシマケン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40"/>
  </si>
  <si>
    <t>株式会社コートベール徳島</t>
    <rPh sb="0" eb="2">
      <t>カブシキ</t>
    </rPh>
    <rPh sb="2" eb="4">
      <t>カイシャ</t>
    </rPh>
    <rPh sb="10" eb="12">
      <t>トクシマ</t>
    </rPh>
    <phoneticPr fontId="40"/>
  </si>
  <si>
    <t>輝けあなんふるさと創造基金</t>
  </si>
  <si>
    <t>阿南市ごみ処理施設建設基金</t>
    <phoneticPr fontId="2"/>
  </si>
  <si>
    <t>日亜化学工業河川水質改良基金</t>
  </si>
  <si>
    <t>阿南市地域福祉基金</t>
  </si>
  <si>
    <t>四国横断自動車道に関係する阿南市道の整備に係る日亜化学工業基金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</si>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</sst>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font>
    <font>
      <sz val="14"/>
      <color indexed="8"/>
      <name val="ＭＳ Ｐゴシック"/>
      <family val="3"/>
    </font>
    <font>
      <sz val="6"/>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9" fillId="0" borderId="98" xfId="20" applyFont="1" applyBorder="1" applyAlignment="1" applyProtection="1">
      <alignment horizontal="left" vertical="center" shrinkToFit="1"/>
      <protection locked="0"/>
    </xf>
    <xf numFmtId="0" fontId="39" fillId="0" borderId="99" xfId="20" applyFont="1" applyBorder="1" applyAlignment="1" applyProtection="1">
      <alignment horizontal="left" vertical="center" shrinkToFit="1"/>
      <protection locked="0"/>
    </xf>
    <xf numFmtId="0" fontId="39" fillId="0" borderId="100" xfId="20"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9" fillId="0" borderId="112" xfId="20" applyFont="1" applyBorder="1" applyAlignment="1" applyProtection="1">
      <alignment horizontal="left" vertical="center" shrinkToFit="1"/>
      <protection locked="0"/>
    </xf>
    <xf numFmtId="0" fontId="39" fillId="0" borderId="113" xfId="20" applyFont="1" applyBorder="1" applyAlignment="1" applyProtection="1">
      <alignment horizontal="left" vertical="center" shrinkToFit="1"/>
      <protection locked="0"/>
    </xf>
    <xf numFmtId="0" fontId="39" fillId="0" borderId="114" xfId="20"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3_決算状況カード(各会計・関係団体)_O-JJ1016-001-3_財政状況資料集(決算状況カード(各会計・関係団体))(Rev2)2 2" xfId="20"/>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54225</c:v>
                </c:pt>
                <c:pt idx="4">
                  <c:v>54016</c:v>
                </c:pt>
              </c:numCache>
            </c:numRef>
          </c:val>
          <c:smooth val="0"/>
          <c:extLst>
            <c:ext xmlns:c16="http://schemas.microsoft.com/office/drawing/2014/chart" uri="{C3380CC4-5D6E-409C-BE32-E72D297353CC}">
              <c16:uniqueId val="{00000000-54DD-42D0-8B1D-1FA7A20CE0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95537</c:v>
                </c:pt>
                <c:pt idx="1">
                  <c:v>74229</c:v>
                </c:pt>
                <c:pt idx="2">
                  <c:v>45708</c:v>
                </c:pt>
                <c:pt idx="3">
                  <c:v>49687</c:v>
                </c:pt>
                <c:pt idx="4">
                  <c:v>55544</c:v>
                </c:pt>
              </c:numCache>
            </c:numRef>
          </c:val>
          <c:smooth val="0"/>
          <c:extLst>
            <c:ext xmlns:c16="http://schemas.microsoft.com/office/drawing/2014/chart" uri="{C3380CC4-5D6E-409C-BE32-E72D297353CC}">
              <c16:uniqueId val="{00000001-54DD-42D0-8B1D-1FA7A20CE0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0.94</c:v>
                </c:pt>
                <c:pt idx="1">
                  <c:v>0.59</c:v>
                </c:pt>
                <c:pt idx="2">
                  <c:v>0.61</c:v>
                </c:pt>
                <c:pt idx="3">
                  <c:v>6.05</c:v>
                </c:pt>
                <c:pt idx="4">
                  <c:v>2.14</c:v>
                </c:pt>
              </c:numCache>
            </c:numRef>
          </c:val>
          <c:extLst>
            <c:ext xmlns:c16="http://schemas.microsoft.com/office/drawing/2014/chart" uri="{C3380CC4-5D6E-409C-BE32-E72D297353CC}">
              <c16:uniqueId val="{00000000-B1F6-45B4-80E8-7C2ECCB4EB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47.33</c:v>
                </c:pt>
                <c:pt idx="1">
                  <c:v>44.96</c:v>
                </c:pt>
                <c:pt idx="2">
                  <c:v>40.65</c:v>
                </c:pt>
                <c:pt idx="3">
                  <c:v>43.17</c:v>
                </c:pt>
                <c:pt idx="4">
                  <c:v>48.65</c:v>
                </c:pt>
              </c:numCache>
            </c:numRef>
          </c:val>
          <c:extLst>
            <c:ext xmlns:c16="http://schemas.microsoft.com/office/drawing/2014/chart" uri="{C3380CC4-5D6E-409C-BE32-E72D297353CC}">
              <c16:uniqueId val="{00000001-B1F6-45B4-80E8-7C2ECCB4EB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-7.51</c:v>
                </c:pt>
                <c:pt idx="1">
                  <c:v>-2.5099999999999998</c:v>
                </c:pt>
                <c:pt idx="2">
                  <c:v>-2.73</c:v>
                </c:pt>
                <c:pt idx="3">
                  <c:v>9.6300000000000008</c:v>
                </c:pt>
                <c:pt idx="4">
                  <c:v>0.27</c:v>
                </c:pt>
              </c:numCache>
            </c:numRef>
          </c:val>
          <c:smooth val="0"/>
          <c:extLst>
            <c:ext xmlns:c16="http://schemas.microsoft.com/office/drawing/2014/chart" uri="{C3380CC4-5D6E-409C-BE32-E72D297353CC}">
              <c16:uniqueId val="{00000002-B1F6-45B4-80E8-7C2ECCB4EB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0.17</c:v>
                </c:pt>
                <c:pt idx="4">
                  <c:v>#N/A</c:v>
                </c:pt>
                <c:pt idx="5">
                  <c:v>0.08</c:v>
                </c:pt>
                <c:pt idx="6">
                  <c:v>#N/A</c:v>
                </c:pt>
                <c:pt idx="7">
                  <c:v>0.04</c:v>
                </c:pt>
                <c:pt idx="8">
                  <c:v>#N/A</c:v>
                </c:pt>
                <c:pt idx="9">
                  <c:v>0.02</c:v>
                </c:pt>
              </c:numCache>
            </c:numRef>
          </c:val>
          <c:extLst>
            <c:ext xmlns:c16="http://schemas.microsoft.com/office/drawing/2014/chart" uri="{C3380CC4-5D6E-409C-BE32-E72D297353CC}">
              <c16:uniqueId val="{00000000-7477-4D25-A4F5-B639B4D6D9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77-4D25-A4F5-B639B4D6D91D}"/>
            </c:ext>
          </c:extLst>
        </c:ser>
        <c:ser>
          <c:idx val="2"/>
          <c:order val="2"/>
          <c:tx>
            <c:strRef>
              <c:f>データシート!$A$29</c:f>
              <c:strCache>
                <c:ptCount val="1"/>
                <c:pt idx="0">
                  <c:v>加茂谷診療所事業会計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0.03</c:v>
                </c:pt>
                <c:pt idx="8">
                  <c:v>#N/A</c:v>
                </c:pt>
                <c:pt idx="9">
                  <c:v>0.02</c:v>
                </c:pt>
              </c:numCache>
            </c:numRef>
          </c:val>
          <c:extLst>
            <c:ext xmlns:c16="http://schemas.microsoft.com/office/drawing/2014/chart" uri="{C3380CC4-5D6E-409C-BE32-E72D297353CC}">
              <c16:uniqueId val="{00000002-7477-4D25-A4F5-B639B4D6D91D}"/>
            </c:ext>
          </c:extLst>
        </c:ser>
        <c:ser>
          <c:idx val="3"/>
          <c:order val="3"/>
          <c:tx>
            <c:strRef>
              <c:f>データシート!$A$30</c:f>
              <c:strCache>
                <c:ptCount val="1"/>
                <c:pt idx="0">
                  <c:v>住宅新築資金等貸付事業会計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0.01</c:v>
                </c:pt>
                <c:pt idx="8">
                  <c:v>#N/A</c:v>
                </c:pt>
                <c:pt idx="9">
                  <c:v>0.02</c:v>
                </c:pt>
              </c:numCache>
            </c:numRef>
          </c:val>
          <c:extLst>
            <c:ext xmlns:c16="http://schemas.microsoft.com/office/drawing/2014/chart" uri="{C3380CC4-5D6E-409C-BE32-E72D297353CC}">
              <c16:uniqueId val="{00000003-7477-4D25-A4F5-B639B4D6D91D}"/>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0.1</c:v>
                </c:pt>
                <c:pt idx="4">
                  <c:v>#N/A</c:v>
                </c:pt>
                <c:pt idx="5">
                  <c:v>0.09</c:v>
                </c:pt>
                <c:pt idx="6">
                  <c:v>#N/A</c:v>
                </c:pt>
                <c:pt idx="7">
                  <c:v>0.1</c:v>
                </c:pt>
                <c:pt idx="8">
                  <c:v>#N/A</c:v>
                </c:pt>
                <c:pt idx="9">
                  <c:v>0.12</c:v>
                </c:pt>
              </c:numCache>
            </c:numRef>
          </c:val>
          <c:extLst>
            <c:ext xmlns:c16="http://schemas.microsoft.com/office/drawing/2014/chart" uri="{C3380CC4-5D6E-409C-BE32-E72D297353CC}">
              <c16:uniqueId val="{00000004-7477-4D25-A4F5-B639B4D6D91D}"/>
            </c:ext>
          </c:extLst>
        </c:ser>
        <c:ser>
          <c:idx val="5"/>
          <c:order val="5"/>
          <c:tx>
            <c:strRef>
              <c:f>データシート!$A$32</c:f>
              <c:strCache>
                <c:ptCount val="1"/>
                <c:pt idx="0">
                  <c:v>阿南市公共下水道事業会計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0.05</c:v>
                </c:pt>
                <c:pt idx="6">
                  <c:v>#N/A</c:v>
                </c:pt>
                <c:pt idx="7">
                  <c:v>0.13</c:v>
                </c:pt>
                <c:pt idx="8">
                  <c:v>#N/A</c:v>
                </c:pt>
                <c:pt idx="9">
                  <c:v>0.13</c:v>
                </c:pt>
              </c:numCache>
            </c:numRef>
          </c:val>
          <c:extLst>
            <c:ext xmlns:c16="http://schemas.microsoft.com/office/drawing/2014/chart" uri="{C3380CC4-5D6E-409C-BE32-E72D297353CC}">
              <c16:uniqueId val="{00000005-7477-4D25-A4F5-B639B4D6D91D}"/>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1.38</c:v>
                </c:pt>
                <c:pt idx="2">
                  <c:v>#N/A</c:v>
                </c:pt>
                <c:pt idx="3">
                  <c:v>0</c:v>
                </c:pt>
                <c:pt idx="4">
                  <c:v>#N/A</c:v>
                </c:pt>
                <c:pt idx="5">
                  <c:v>0.25</c:v>
                </c:pt>
                <c:pt idx="6">
                  <c:v>#N/A</c:v>
                </c:pt>
                <c:pt idx="7">
                  <c:v>0.45</c:v>
                </c:pt>
                <c:pt idx="8">
                  <c:v>#N/A</c:v>
                </c:pt>
                <c:pt idx="9">
                  <c:v>0.52</c:v>
                </c:pt>
              </c:numCache>
            </c:numRef>
          </c:val>
          <c:extLst>
            <c:ext xmlns:c16="http://schemas.microsoft.com/office/drawing/2014/chart" uri="{C3380CC4-5D6E-409C-BE32-E72D297353CC}">
              <c16:uniqueId val="{00000006-7477-4D25-A4F5-B639B4D6D91D}"/>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1.87</c:v>
                </c:pt>
                <c:pt idx="2">
                  <c:v>#N/A</c:v>
                </c:pt>
                <c:pt idx="3">
                  <c:v>0.46</c:v>
                </c:pt>
                <c:pt idx="4">
                  <c:v>#N/A</c:v>
                </c:pt>
                <c:pt idx="5">
                  <c:v>0.09</c:v>
                </c:pt>
                <c:pt idx="6">
                  <c:v>#N/A</c:v>
                </c:pt>
                <c:pt idx="7">
                  <c:v>1.18</c:v>
                </c:pt>
                <c:pt idx="8">
                  <c:v>#N/A</c:v>
                </c:pt>
                <c:pt idx="9">
                  <c:v>1.72</c:v>
                </c:pt>
              </c:numCache>
            </c:numRef>
          </c:val>
          <c:extLst>
            <c:ext xmlns:c16="http://schemas.microsoft.com/office/drawing/2014/chart" uri="{C3380CC4-5D6E-409C-BE32-E72D297353CC}">
              <c16:uniqueId val="{00000007-7477-4D25-A4F5-B639B4D6D91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0.81</c:v>
                </c:pt>
                <c:pt idx="2">
                  <c:v>#N/A</c:v>
                </c:pt>
                <c:pt idx="3">
                  <c:v>0.47</c:v>
                </c:pt>
                <c:pt idx="4">
                  <c:v>#N/A</c:v>
                </c:pt>
                <c:pt idx="5">
                  <c:v>0.48</c:v>
                </c:pt>
                <c:pt idx="6">
                  <c:v>#N/A</c:v>
                </c:pt>
                <c:pt idx="7">
                  <c:v>5.98</c:v>
                </c:pt>
                <c:pt idx="8">
                  <c:v>#N/A</c:v>
                </c:pt>
                <c:pt idx="9">
                  <c:v>2.08</c:v>
                </c:pt>
              </c:numCache>
            </c:numRef>
          </c:val>
          <c:extLst>
            <c:ext xmlns:c16="http://schemas.microsoft.com/office/drawing/2014/chart" uri="{C3380CC4-5D6E-409C-BE32-E72D297353CC}">
              <c16:uniqueId val="{00000008-7477-4D25-A4F5-B639B4D6D91D}"/>
            </c:ext>
          </c:extLst>
        </c:ser>
        <c:ser>
          <c:idx val="9"/>
          <c:order val="9"/>
          <c:tx>
            <c:strRef>
              <c:f>データシート!$A$36</c:f>
              <c:strCache>
                <c:ptCount val="1"/>
                <c:pt idx="0">
                  <c:v>阿南市水道事業会計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8.15</c:v>
                </c:pt>
                <c:pt idx="2">
                  <c:v>#N/A</c:v>
                </c:pt>
                <c:pt idx="3">
                  <c:v>9.16</c:v>
                </c:pt>
                <c:pt idx="4">
                  <c:v>#N/A</c:v>
                </c:pt>
                <c:pt idx="5">
                  <c:v>9.93</c:v>
                </c:pt>
                <c:pt idx="6">
                  <c:v>#N/A</c:v>
                </c:pt>
                <c:pt idx="7">
                  <c:v>9.9600000000000009</c:v>
                </c:pt>
                <c:pt idx="8">
                  <c:v>#N/A</c:v>
                </c:pt>
                <c:pt idx="9">
                  <c:v>10.34</c:v>
                </c:pt>
              </c:numCache>
            </c:numRef>
          </c:val>
          <c:extLst>
            <c:ext xmlns:c16="http://schemas.microsoft.com/office/drawing/2014/chart" uri="{C3380CC4-5D6E-409C-BE32-E72D297353CC}">
              <c16:uniqueId val="{00000009-7477-4D25-A4F5-B639B4D6D9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2627</c:v>
                </c:pt>
                <c:pt idx="5">
                  <c:v>2648</c:v>
                </c:pt>
                <c:pt idx="8">
                  <c:v>2637</c:v>
                </c:pt>
                <c:pt idx="11">
                  <c:v>2731</c:v>
                </c:pt>
                <c:pt idx="14">
                  <c:v>2741</c:v>
                </c:pt>
              </c:numCache>
            </c:numRef>
          </c:val>
          <c:extLst>
            <c:ext xmlns:c16="http://schemas.microsoft.com/office/drawing/2014/chart" uri="{C3380CC4-5D6E-409C-BE32-E72D297353CC}">
              <c16:uniqueId val="{00000000-7B53-4541-B84B-27CC592E1E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53-4541-B84B-27CC592E1E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B53-4541-B84B-27CC592E1E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3-7B53-4541-B84B-27CC592E1E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393</c:v>
                </c:pt>
                <c:pt idx="3">
                  <c:v>392</c:v>
                </c:pt>
                <c:pt idx="6">
                  <c:v>419</c:v>
                </c:pt>
                <c:pt idx="9">
                  <c:v>404</c:v>
                </c:pt>
                <c:pt idx="12">
                  <c:v>452</c:v>
                </c:pt>
              </c:numCache>
            </c:numRef>
          </c:val>
          <c:extLst>
            <c:ext xmlns:c16="http://schemas.microsoft.com/office/drawing/2014/chart" uri="{C3380CC4-5D6E-409C-BE32-E72D297353CC}">
              <c16:uniqueId val="{00000004-7B53-4541-B84B-27CC592E1E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53-4541-B84B-27CC592E1E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53-4541-B84B-27CC592E1E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3058</c:v>
                </c:pt>
                <c:pt idx="3">
                  <c:v>3157</c:v>
                </c:pt>
                <c:pt idx="6">
                  <c:v>3127</c:v>
                </c:pt>
                <c:pt idx="9">
                  <c:v>3273</c:v>
                </c:pt>
                <c:pt idx="12">
                  <c:v>3426</c:v>
                </c:pt>
              </c:numCache>
            </c:numRef>
          </c:val>
          <c:extLst>
            <c:ext xmlns:c16="http://schemas.microsoft.com/office/drawing/2014/chart" uri="{C3380CC4-5D6E-409C-BE32-E72D297353CC}">
              <c16:uniqueId val="{00000007-7B53-4541-B84B-27CC592E1E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825</c:v>
                </c:pt>
                <c:pt idx="2">
                  <c:v>#N/A</c:v>
                </c:pt>
                <c:pt idx="3">
                  <c:v>#N/A</c:v>
                </c:pt>
                <c:pt idx="4">
                  <c:v>902</c:v>
                </c:pt>
                <c:pt idx="5">
                  <c:v>#N/A</c:v>
                </c:pt>
                <c:pt idx="6">
                  <c:v>#N/A</c:v>
                </c:pt>
                <c:pt idx="7">
                  <c:v>910</c:v>
                </c:pt>
                <c:pt idx="8">
                  <c:v>#N/A</c:v>
                </c:pt>
                <c:pt idx="9">
                  <c:v>#N/A</c:v>
                </c:pt>
                <c:pt idx="10">
                  <c:v>946</c:v>
                </c:pt>
                <c:pt idx="11">
                  <c:v>#N/A</c:v>
                </c:pt>
                <c:pt idx="12">
                  <c:v>#N/A</c:v>
                </c:pt>
                <c:pt idx="13">
                  <c:v>1137</c:v>
                </c:pt>
                <c:pt idx="14">
                  <c:v>#N/A</c:v>
                </c:pt>
              </c:numCache>
            </c:numRef>
          </c:val>
          <c:smooth val="0"/>
          <c:extLst>
            <c:ext xmlns:c16="http://schemas.microsoft.com/office/drawing/2014/chart" uri="{C3380CC4-5D6E-409C-BE32-E72D297353CC}">
              <c16:uniqueId val="{00000008-7B53-4541-B84B-27CC592E1E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30996</c:v>
                </c:pt>
                <c:pt idx="5">
                  <c:v>30661</c:v>
                </c:pt>
                <c:pt idx="8">
                  <c:v>30973</c:v>
                </c:pt>
                <c:pt idx="11">
                  <c:v>30761</c:v>
                </c:pt>
                <c:pt idx="14">
                  <c:v>29604</c:v>
                </c:pt>
              </c:numCache>
            </c:numRef>
          </c:val>
          <c:extLst>
            <c:ext xmlns:c16="http://schemas.microsoft.com/office/drawing/2014/chart" uri="{C3380CC4-5D6E-409C-BE32-E72D297353CC}">
              <c16:uniqueId val="{00000000-D4F0-458A-B6AE-05EC643382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1418</c:v>
                </c:pt>
                <c:pt idx="5">
                  <c:v>1329</c:v>
                </c:pt>
                <c:pt idx="8">
                  <c:v>1212</c:v>
                </c:pt>
                <c:pt idx="11">
                  <c:v>918</c:v>
                </c:pt>
                <c:pt idx="14">
                  <c:v>834</c:v>
                </c:pt>
              </c:numCache>
            </c:numRef>
          </c:val>
          <c:extLst>
            <c:ext xmlns:c16="http://schemas.microsoft.com/office/drawing/2014/chart" uri="{C3380CC4-5D6E-409C-BE32-E72D297353CC}">
              <c16:uniqueId val="{00000001-D4F0-458A-B6AE-05EC643382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17467</c:v>
                </c:pt>
                <c:pt idx="5">
                  <c:v>17418</c:v>
                </c:pt>
                <c:pt idx="8">
                  <c:v>16998</c:v>
                </c:pt>
                <c:pt idx="11">
                  <c:v>18703</c:v>
                </c:pt>
                <c:pt idx="14">
                  <c:v>20205</c:v>
                </c:pt>
              </c:numCache>
            </c:numRef>
          </c:val>
          <c:extLst>
            <c:ext xmlns:c16="http://schemas.microsoft.com/office/drawing/2014/chart" uri="{C3380CC4-5D6E-409C-BE32-E72D297353CC}">
              <c16:uniqueId val="{00000002-D4F0-458A-B6AE-05EC643382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F0-458A-B6AE-05EC643382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F0-458A-B6AE-05EC643382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570</c:v>
                </c:pt>
                <c:pt idx="3">
                  <c:v>568</c:v>
                </c:pt>
                <c:pt idx="6">
                  <c:v>0</c:v>
                </c:pt>
                <c:pt idx="9">
                  <c:v>0</c:v>
                </c:pt>
                <c:pt idx="12">
                  <c:v>0</c:v>
                </c:pt>
              </c:numCache>
            </c:numRef>
          </c:val>
          <c:extLst>
            <c:ext xmlns:c16="http://schemas.microsoft.com/office/drawing/2014/chart" uri="{C3380CC4-5D6E-409C-BE32-E72D297353CC}">
              <c16:uniqueId val="{00000005-D4F0-458A-B6AE-05EC643382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5654</c:v>
                </c:pt>
                <c:pt idx="3">
                  <c:v>5436</c:v>
                </c:pt>
                <c:pt idx="6">
                  <c:v>5169</c:v>
                </c:pt>
                <c:pt idx="9">
                  <c:v>4964</c:v>
                </c:pt>
                <c:pt idx="12">
                  <c:v>4800</c:v>
                </c:pt>
              </c:numCache>
            </c:numRef>
          </c:val>
          <c:extLst>
            <c:ext xmlns:c16="http://schemas.microsoft.com/office/drawing/2014/chart" uri="{C3380CC4-5D6E-409C-BE32-E72D297353CC}">
              <c16:uniqueId val="{00000006-D4F0-458A-B6AE-05EC643382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7-D4F0-458A-B6AE-05EC643382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5283</c:v>
                </c:pt>
                <c:pt idx="3">
                  <c:v>5165</c:v>
                </c:pt>
                <c:pt idx="6">
                  <c:v>4833</c:v>
                </c:pt>
                <c:pt idx="9">
                  <c:v>4559</c:v>
                </c:pt>
                <c:pt idx="12">
                  <c:v>4435</c:v>
                </c:pt>
              </c:numCache>
            </c:numRef>
          </c:val>
          <c:extLst>
            <c:ext xmlns:c16="http://schemas.microsoft.com/office/drawing/2014/chart" uri="{C3380CC4-5D6E-409C-BE32-E72D297353CC}">
              <c16:uniqueId val="{00000008-D4F0-458A-B6AE-05EC643382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4F0-458A-B6AE-05EC643382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36250</c:v>
                </c:pt>
                <c:pt idx="3">
                  <c:v>36356</c:v>
                </c:pt>
                <c:pt idx="6">
                  <c:v>37379</c:v>
                </c:pt>
                <c:pt idx="9">
                  <c:v>38280</c:v>
                </c:pt>
                <c:pt idx="12">
                  <c:v>37515</c:v>
                </c:pt>
              </c:numCache>
            </c:numRef>
          </c:val>
          <c:extLst>
            <c:ext xmlns:c16="http://schemas.microsoft.com/office/drawing/2014/chart" uri="{C3380CC4-5D6E-409C-BE32-E72D297353CC}">
              <c16:uniqueId val="{0000000A-D4F0-458A-B6AE-05EC643382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4F0-458A-B6AE-05EC643382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8364</c:v>
                </c:pt>
                <c:pt idx="1">
                  <c:v>9258</c:v>
                </c:pt>
                <c:pt idx="2">
                  <c:v>10165</c:v>
                </c:pt>
              </c:numCache>
            </c:numRef>
          </c:val>
          <c:extLst>
            <c:ext xmlns:c16="http://schemas.microsoft.com/office/drawing/2014/chart" uri="{C3380CC4-5D6E-409C-BE32-E72D297353CC}">
              <c16:uniqueId val="{00000000-D83B-4244-9556-273C5D27A1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3618</c:v>
                </c:pt>
                <c:pt idx="1">
                  <c:v>4227</c:v>
                </c:pt>
                <c:pt idx="2">
                  <c:v>4243</c:v>
                </c:pt>
              </c:numCache>
            </c:numRef>
          </c:val>
          <c:extLst>
            <c:ext xmlns:c16="http://schemas.microsoft.com/office/drawing/2014/chart" uri="{C3380CC4-5D6E-409C-BE32-E72D297353CC}">
              <c16:uniqueId val="{00000001-D83B-4244-9556-273C5D27A1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6291</c:v>
                </c:pt>
                <c:pt idx="1">
                  <c:v>6417</c:v>
                </c:pt>
                <c:pt idx="2">
                  <c:v>6901</c:v>
                </c:pt>
              </c:numCache>
            </c:numRef>
          </c:val>
          <c:extLst>
            <c:ext xmlns:c16="http://schemas.microsoft.com/office/drawing/2014/chart" uri="{C3380CC4-5D6E-409C-BE32-E72D297353CC}">
              <c16:uniqueId val="{00000002-D83B-4244-9556-273C5D27A1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実質公債費比率については、平成19年度以降減少傾向であったが平成29年度から微増し令和３年度は</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0</a:t>
          </a:r>
          <a:r>
            <a:rPr kumimoji="1" lang="ja-JP" altLang="ja-JP" sz="1000">
              <a:solidFill>
                <a:schemeClr val="dk1"/>
              </a:solidFill>
              <a:effectLst/>
              <a:latin typeface="+mn-lt"/>
              <a:ea typeface="+mn-ea"/>
              <a:cs typeface="+mn-cs"/>
            </a:rPr>
            <a:t>％、令和４年度では5.</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％となり増加している。なお、類似団体平均より1.</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ポイント下回っており、全国・県平均と比較しても依然として低水準にある。</a:t>
          </a:r>
          <a:endParaRPr lang="ja-JP" altLang="ja-JP" sz="1000">
            <a:effectLst/>
          </a:endParaRPr>
        </a:p>
        <a:p>
          <a:r>
            <a:rPr kumimoji="1" lang="ja-JP" altLang="ja-JP" sz="1000">
              <a:solidFill>
                <a:schemeClr val="dk1"/>
              </a:solidFill>
              <a:effectLst/>
              <a:latin typeface="+mn-lt"/>
              <a:ea typeface="+mn-ea"/>
              <a:cs typeface="+mn-cs"/>
            </a:rPr>
            <a:t>　既発債の定期償還に加えて高利残債の利率見直し交渉を積極的に行っていることや交付税算入率の高い合併特例債を計画的に活用してきたことにより、現在の水準に抑えらているものと分析している。</a:t>
          </a:r>
          <a:endParaRPr lang="ja-JP" altLang="ja-JP" sz="1000">
            <a:effectLst/>
          </a:endParaRPr>
        </a:p>
        <a:p>
          <a:r>
            <a:rPr kumimoji="1" lang="ja-JP" altLang="ja-JP" sz="1000">
              <a:solidFill>
                <a:schemeClr val="dk1"/>
              </a:solidFill>
              <a:effectLst/>
              <a:latin typeface="+mn-lt"/>
              <a:ea typeface="+mn-ea"/>
              <a:cs typeface="+mn-cs"/>
            </a:rPr>
            <a:t>　今後は、令和２年度で合併特例債の発行が終了し、本来の対象事業における地方債の活用が増加し、交付税算入公債費等が減少することが想定されるため、実質公債費比率の悪化が懸念される。そのため、慎重な財政計画の下、適量、適切な事業実施により各比率の改善に努める必要がある。</a:t>
          </a:r>
          <a:endParaRPr lang="ja-JP" altLang="ja-JP" sz="10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満期一括償還地方債の借入がなく満期一括償還地方債の償還の財源として積み立てていない。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合併特例債の発行が終了し償還額が増加したことなどによる市債の定期償還等による将来負担の減少をはじめとし、分子構成項目全体で減少した。</a:t>
          </a:r>
          <a:endParaRPr lang="ja-JP" altLang="ja-JP" sz="1400">
            <a:effectLst/>
          </a:endParaRPr>
        </a:p>
        <a:p>
          <a:r>
            <a:rPr kumimoji="1" lang="ja-JP" altLang="ja-JP" sz="1100">
              <a:solidFill>
                <a:schemeClr val="dk1"/>
              </a:solidFill>
              <a:effectLst/>
              <a:latin typeface="+mn-lt"/>
              <a:ea typeface="+mn-ea"/>
              <a:cs typeface="+mn-cs"/>
            </a:rPr>
            <a:t>　分子となる将来負担額に対し、約</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億円(令和４年度末)の充当可能基金を保有していることなどから、将来負担比率は生じていない。</a:t>
          </a:r>
          <a:endParaRPr lang="ja-JP" altLang="ja-JP" sz="1400">
            <a:effectLst/>
          </a:endParaRPr>
        </a:p>
        <a:p>
          <a:r>
            <a:rPr kumimoji="1" lang="ja-JP" altLang="ja-JP" sz="1100">
              <a:solidFill>
                <a:schemeClr val="dk1"/>
              </a:solidFill>
              <a:effectLst/>
              <a:latin typeface="+mn-lt"/>
              <a:ea typeface="+mn-ea"/>
              <a:cs typeface="+mn-cs"/>
            </a:rPr>
            <a:t>　また、退職手当負担(見込額)についても適正な定員管理により新規採用を最小限に留めていることなどから抑制されているが、今後は市税収入が景気に左右されやすく不安定であることや普通交付税の合併算定替が終了したことを鑑み、財源不足を補い収支の均衡を保つための財政調整基金等からの繰入が想定されるため、より一層の事務事業の効率化、適正化を図り歳出抑制に努めるとともに慎重な市債発行と基金運用に努めることが重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徳島県阿南市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新型コロナウイルス感染症に関する対策の実施に要する資金として「新型コロナウイルス感染症対策応援基金」を約</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百万円取り崩す等したが、基金運用から生ずる収益等により</a:t>
          </a:r>
          <a:r>
            <a:rPr kumimoji="1" lang="ja-JP" altLang="ja-JP" sz="1100">
              <a:solidFill>
                <a:schemeClr val="dk1"/>
              </a:solidFill>
              <a:effectLst/>
              <a:latin typeface="+mn-lt"/>
              <a:ea typeface="+mn-ea"/>
              <a:cs typeface="+mn-cs"/>
            </a:rPr>
            <a:t>財源調整のため財政調整基金を約</a:t>
          </a:r>
          <a:r>
            <a:rPr kumimoji="1" lang="en-US" altLang="ja-JP" sz="1100">
              <a:solidFill>
                <a:schemeClr val="dk1"/>
              </a:solidFill>
              <a:effectLst/>
              <a:latin typeface="+mn-lt"/>
              <a:ea typeface="+mn-ea"/>
              <a:cs typeface="+mn-cs"/>
            </a:rPr>
            <a:t>907</a:t>
          </a:r>
          <a:r>
            <a:rPr kumimoji="1" lang="ja-JP" altLang="ja-JP" sz="1100">
              <a:solidFill>
                <a:schemeClr val="dk1"/>
              </a:solidFill>
              <a:effectLst/>
              <a:latin typeface="+mn-lt"/>
              <a:ea typeface="+mn-ea"/>
              <a:cs typeface="+mn-cs"/>
            </a:rPr>
            <a:t>百万円、市債の償還財源のための減債基金を約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a:t>
          </a:r>
          <a:r>
            <a:rPr lang="ja-JP" altLang="ja-JP" sz="1100" b="0" i="0">
              <a:solidFill>
                <a:schemeClr val="dk1"/>
              </a:solidFill>
              <a:effectLst/>
              <a:latin typeface="+mn-lt"/>
              <a:ea typeface="+mn-ea"/>
              <a:cs typeface="+mn-cs"/>
            </a:rPr>
            <a:t>四国横断自動車道に関係する阿南市道の整備に要する資金として日亜化学工業株式会社から寄附された寄附金</a:t>
          </a:r>
          <a:r>
            <a:rPr lang="en-US" altLang="ja-JP" sz="1100" b="0" i="0">
              <a:solidFill>
                <a:schemeClr val="dk1"/>
              </a:solidFill>
              <a:effectLst/>
              <a:latin typeface="+mn-lt"/>
              <a:ea typeface="+mn-ea"/>
              <a:cs typeface="+mn-cs"/>
            </a:rPr>
            <a:t>400</a:t>
          </a:r>
          <a:r>
            <a:rPr lang="ja-JP" altLang="ja-JP" sz="1100" b="0" i="0">
              <a:solidFill>
                <a:schemeClr val="dk1"/>
              </a:solidFill>
              <a:effectLst/>
              <a:latin typeface="+mn-lt"/>
              <a:ea typeface="+mn-ea"/>
              <a:cs typeface="+mn-cs"/>
            </a:rPr>
            <a:t>百万円を</a:t>
          </a:r>
          <a:r>
            <a:rPr kumimoji="1" lang="ja-JP" altLang="ja-JP" sz="1100" b="0" i="0" baseline="0">
              <a:solidFill>
                <a:schemeClr val="dk1"/>
              </a:solidFill>
              <a:effectLst/>
              <a:latin typeface="+mn-lt"/>
              <a:ea typeface="+mn-ea"/>
              <a:cs typeface="+mn-cs"/>
            </a:rPr>
            <a:t>「</a:t>
          </a:r>
          <a:r>
            <a:rPr lang="ja-JP" altLang="ja-JP" sz="1100" b="0" i="0">
              <a:solidFill>
                <a:schemeClr val="dk1"/>
              </a:solidFill>
              <a:effectLst/>
              <a:latin typeface="+mn-lt"/>
              <a:ea typeface="+mn-ea"/>
              <a:cs typeface="+mn-cs"/>
            </a:rPr>
            <a:t>四国横断自動車道に関係する阿南市道の整備に係る日亜化学工業基金」に</a:t>
          </a:r>
          <a:r>
            <a:rPr kumimoji="1" lang="ja-JP" altLang="ja-JP" sz="1100">
              <a:solidFill>
                <a:schemeClr val="dk1"/>
              </a:solidFill>
              <a:effectLst/>
              <a:latin typeface="+mn-lt"/>
              <a:ea typeface="+mn-ea"/>
              <a:cs typeface="+mn-cs"/>
            </a:rPr>
            <a:t>積み立てたことで、基金全体としては約</a:t>
          </a:r>
          <a:r>
            <a:rPr kumimoji="1" lang="en-US" altLang="ja-JP" sz="1100">
              <a:solidFill>
                <a:schemeClr val="dk1"/>
              </a:solidFill>
              <a:effectLst/>
              <a:latin typeface="+mn-lt"/>
              <a:ea typeface="+mn-ea"/>
              <a:cs typeface="+mn-cs"/>
            </a:rPr>
            <a:t>1,408</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新市まちづくり計画に掲げる事業に充てていくことを目的として、平成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合併特例債を活用した基金である「輝けあなんふるさと創造基金」を造成し、令和２年度に更に積み立てを行ったが、老朽化した公共施設の更新に係る費用や義務的経費が増大していること、大幅な税収増が見込めないことから、基金全体の額は今後減少していく見込みであ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・輝けあなんふるさと創造基金：地域振興及び市民の一体感の醸成を図るために行うまちづくり事業に資する。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・阿南市ごみ処理施設建設基金：</a:t>
          </a:r>
          <a:r>
            <a:rPr lang="ja-JP" altLang="ja-JP" sz="1100" b="0" i="0" baseline="0">
              <a:solidFill>
                <a:schemeClr val="dk1"/>
              </a:solidFill>
              <a:effectLst/>
              <a:latin typeface="+mn-lt"/>
              <a:ea typeface="+mn-ea"/>
              <a:cs typeface="+mn-cs"/>
            </a:rPr>
            <a:t>ごみ処理施設の建設及び解体に要する経費の財源に充てる。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・新型コロナウイルス感染症対策応援基金：</a:t>
          </a:r>
          <a:r>
            <a:rPr lang="ja-JP" altLang="ja-JP" sz="1100" b="0" i="0" baseline="0">
              <a:solidFill>
                <a:schemeClr val="dk1"/>
              </a:solidFill>
              <a:effectLst/>
              <a:latin typeface="+mn-lt"/>
              <a:ea typeface="+mn-ea"/>
              <a:cs typeface="+mn-cs"/>
            </a:rPr>
            <a:t>新型コロナウイルス感染症に関する対策の実施に要する経費の財源に充てるため。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・阿南市ふるさと阿南応援事業基金：</a:t>
          </a:r>
          <a:r>
            <a:rPr lang="ja-JP" altLang="ja-JP" sz="1100" b="0" i="0" baseline="0">
              <a:solidFill>
                <a:schemeClr val="dk1"/>
              </a:solidFill>
              <a:effectLst/>
              <a:latin typeface="+mn-lt"/>
              <a:ea typeface="+mn-ea"/>
              <a:cs typeface="+mn-cs"/>
            </a:rPr>
            <a:t>ふるさと阿南応援事業寄附金を阿南</a:t>
          </a:r>
          <a:r>
            <a:rPr lang="en-US" altLang="ja-JP" sz="1100" b="0" i="0" baseline="0">
              <a:solidFill>
                <a:schemeClr val="dk1"/>
              </a:solidFill>
              <a:effectLst/>
              <a:latin typeface="+mn-lt"/>
              <a:ea typeface="+mn-ea"/>
              <a:cs typeface="+mn-cs"/>
            </a:rPr>
            <a:t>SUP</a:t>
          </a:r>
          <a:r>
            <a:rPr lang="ja-JP" altLang="ja-JP" sz="1100" b="0" i="0" baseline="0">
              <a:solidFill>
                <a:schemeClr val="dk1"/>
              </a:solidFill>
              <a:effectLst/>
              <a:latin typeface="+mn-lt"/>
              <a:ea typeface="+mn-ea"/>
              <a:cs typeface="+mn-cs"/>
            </a:rPr>
            <a:t>タウンプロジェクトの推進に関する事業、関係人口の創出・拡大・深化に関する事業、環境保全に関する事業、観光振興に関する事業、創業支援に関する事業、その寄附をした者が特に指定する事項で、市長が認める事業の財源に充てる。</a:t>
          </a:r>
          <a:endParaRPr lang="ja-JP" altLang="ja-JP" sz="1400">
            <a:effectLst/>
          </a:endParaRPr>
        </a:p>
        <a:p>
          <a:r>
            <a:rPr kumimoji="1" lang="ja-JP" altLang="ja-JP" sz="1100">
              <a:solidFill>
                <a:schemeClr val="dk1"/>
              </a:solidFill>
              <a:effectLst/>
              <a:latin typeface="+mn-lt"/>
              <a:ea typeface="+mn-ea"/>
              <a:cs typeface="+mn-cs"/>
            </a:rPr>
            <a:t>・四国横断自動車道に関係する阿南市道の整備に係る日亜化学工業基金：四国横断自動車道に関係する阿南市道の整備に要する経費の財源に充てる。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・輝けあなんふるさと創造基金：地域振興及び市民の一体感の醸成を図るために行うまちづくり事業に要する経費に約９百万円取崩し、財産収入等を約</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百万円積立。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・新型コロナウイルス感染症対策応援基金：新型コロナウイルス感染症に関する対策の実施に要する経費に約</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百万円取崩。</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・阿南市ごみ処理施設建設基金：クリーンセンター解体に要する経費に約</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百万円取崩し、財産収入等を約５百万円積立。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・阿南市ふるさと阿南応援事業基金：環境保全や観光振興などの事業に要する経費に約</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百万円取崩し、阿南応援事業寄附金等を活用して約</a:t>
          </a:r>
          <a:r>
            <a:rPr kumimoji="1" lang="en-US" altLang="ja-JP" sz="1100" b="0" i="0" baseline="0">
              <a:solidFill>
                <a:schemeClr val="dk1"/>
              </a:solidFill>
              <a:effectLst/>
              <a:latin typeface="+mn-lt"/>
              <a:ea typeface="+mn-ea"/>
              <a:cs typeface="+mn-cs"/>
            </a:rPr>
            <a:t>243</a:t>
          </a:r>
          <a:r>
            <a:rPr kumimoji="1" lang="ja-JP" altLang="ja-JP" sz="1100" b="0" i="0" baseline="0">
              <a:solidFill>
                <a:schemeClr val="dk1"/>
              </a:solidFill>
              <a:effectLst/>
              <a:latin typeface="+mn-lt"/>
              <a:ea typeface="+mn-ea"/>
              <a:cs typeface="+mn-cs"/>
            </a:rPr>
            <a:t>百万円積立。</a:t>
          </a:r>
          <a:endParaRPr lang="ja-JP" altLang="ja-JP" sz="1400">
            <a:effectLst/>
          </a:endParaRPr>
        </a:p>
        <a:p>
          <a:r>
            <a:rPr kumimoji="1" lang="ja-JP" altLang="ja-JP" sz="1100">
              <a:solidFill>
                <a:schemeClr val="dk1"/>
              </a:solidFill>
              <a:effectLst/>
              <a:latin typeface="+mn-lt"/>
              <a:ea typeface="+mn-ea"/>
              <a:cs typeface="+mn-cs"/>
            </a:rPr>
            <a:t>・四国横断自動車道に関係する阿南市道の整備に係る日亜化学工業基金：</a:t>
          </a:r>
          <a:r>
            <a:rPr lang="ja-JP" altLang="ja-JP" sz="1100" b="0" i="0">
              <a:solidFill>
                <a:schemeClr val="dk1"/>
              </a:solidFill>
              <a:effectLst/>
              <a:latin typeface="+mn-lt"/>
              <a:ea typeface="+mn-ea"/>
              <a:cs typeface="+mn-cs"/>
            </a:rPr>
            <a:t>四国横断自動車道に関係する阿南市道の整備に要する資金として日亜化学工業株式会社から寄附された寄附金</a:t>
          </a:r>
          <a:r>
            <a:rPr lang="en-US" altLang="ja-JP" sz="1100" b="0" i="0">
              <a:solidFill>
                <a:schemeClr val="dk1"/>
              </a:solidFill>
              <a:effectLst/>
              <a:latin typeface="+mn-lt"/>
              <a:ea typeface="+mn-ea"/>
              <a:cs typeface="+mn-cs"/>
            </a:rPr>
            <a:t>400</a:t>
          </a:r>
          <a:r>
            <a:rPr lang="ja-JP" altLang="ja-JP" sz="1100" b="0" i="0">
              <a:solidFill>
                <a:schemeClr val="dk1"/>
              </a:solidFill>
              <a:effectLst/>
              <a:latin typeface="+mn-lt"/>
              <a:ea typeface="+mn-ea"/>
              <a:cs typeface="+mn-cs"/>
            </a:rPr>
            <a:t>百万円を積立。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・阿南市ごみ処理施設建設基金：クリーンセンター解体に関する経費に活用予定。</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新型コロナウイルス感染症対策応援基金：新型コロナウイルス感染症に関する対策の実施に要する経費に充てる予定。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・阿南市ふるさと阿南応援事業基金：環境保全や観光振興などの事業に要する経費に充てる予定。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・基金運用から生ずる収益及び普通交付税の再算定による交付額増加、法人市民税の増加などによる財源調整を行ったことにより増加した。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・老朽化施設の更新費用、扶助費等義務的経費などが年々増加することが見込まれるため、残高は減少していくことが想定される。　</a:t>
          </a:r>
          <a:endParaRPr lang="ja-JP" altLang="ja-JP" sz="1400">
            <a:effectLst/>
          </a:endParaRPr>
        </a:p>
        <a:p>
          <a:r>
            <a:rPr kumimoji="1" lang="ja-JP" altLang="ja-JP" sz="1100">
              <a:solidFill>
                <a:schemeClr val="dk1"/>
              </a:solidFill>
              <a:effectLst/>
              <a:latin typeface="+mn-lt"/>
              <a:ea typeface="+mn-ea"/>
              <a:cs typeface="+mn-cs"/>
            </a:rPr>
            <a:t>・災害の備え等を考慮しつつ、必要事業をしゅん別し、効果的に取り崩し・積み立てを行う。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・基金運用から生ずる収益や普通交付税再算定による臨時財政対策債償還基金費を積み立てたことにより増加した。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市債の償還及び適正な管理に必要な財源を確保するため、計画的に積み立てる。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69,954
69,592
279.25
37,014,203
36,228,756
447,553
20,894,623
37,515,045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平成20年度から財源不足団体となっており、令和４年度の財政力指数は前年度に比べ0.0</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市税については前年度と比較し増加しているものの、急速な高齢化等を背景とした社会保障関連経費の増大などが大きく、財政力指数は低下している。今後も引き続き税の徴収強化等により、歳入確保に努めるとともに定員管理・給与の適正化、実施事業の取捨など歳出の見直しを行い、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143228</xdr:rowOff>
    </xdr:to>
    <xdr:cxnSp macro="">
      <xdr:nvCxnSpPr>
        <xdr:cNvPr id="69" name="直線コネクタ 68"/>
        <xdr:cNvCxnSpPr/>
      </xdr:nvCxnSpPr>
      <xdr:spPr>
        <a:xfrm>
          <a:off x="4114800" y="71324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103011</xdr:rowOff>
    </xdr:to>
    <xdr:cxnSp macro="">
      <xdr:nvCxnSpPr>
        <xdr:cNvPr id="72" name="直線コネクタ 71"/>
        <xdr:cNvCxnSpPr/>
      </xdr:nvCxnSpPr>
      <xdr:spPr>
        <a:xfrm>
          <a:off x="3225800" y="70788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49389</xdr:rowOff>
    </xdr:to>
    <xdr:cxnSp macro="">
      <xdr:nvCxnSpPr>
        <xdr:cNvPr id="75" name="直線コネクタ 74"/>
        <xdr:cNvCxnSpPr/>
      </xdr:nvCxnSpPr>
      <xdr:spPr>
        <a:xfrm>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77" name="テキスト ボックス 76"/>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xdr:cNvCxnSpPr/>
      </xdr:nvCxnSpPr>
      <xdr:spPr>
        <a:xfrm>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71261</xdr:rowOff>
    </xdr:from>
    <xdr:to>
      <xdr:col>11</xdr:col>
      <xdr:colOff>82550</xdr:colOff>
      <xdr:row>44</xdr:row>
      <xdr:rowOff>1411</xdr:rowOff>
    </xdr:to>
    <xdr:sp macro="" textlink="">
      <xdr:nvSpPr>
        <xdr:cNvPr id="79" name="フローチャート: 判断 78"/>
        <xdr:cNvSpPr/>
      </xdr:nvSpPr>
      <xdr:spPr>
        <a:xfrm>
          <a:off x="2286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80" name="テキスト ボックス 79"/>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82" name="テキスト ボックス 81"/>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令和</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年度の経常収支比率は8</a:t>
          </a:r>
          <a:r>
            <a:rPr kumimoji="1" lang="en-US" altLang="ja-JP" sz="900">
              <a:solidFill>
                <a:schemeClr val="dk1"/>
              </a:solidFill>
              <a:effectLst/>
              <a:latin typeface="+mn-lt"/>
              <a:ea typeface="+mn-ea"/>
              <a:cs typeface="+mn-cs"/>
            </a:rPr>
            <a:t>8</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8</a:t>
          </a:r>
          <a:r>
            <a:rPr kumimoji="1" lang="ja-JP" altLang="ja-JP" sz="900">
              <a:solidFill>
                <a:schemeClr val="dk1"/>
              </a:solidFill>
              <a:effectLst/>
              <a:latin typeface="+mn-lt"/>
              <a:ea typeface="+mn-ea"/>
              <a:cs typeface="+mn-cs"/>
            </a:rPr>
            <a:t>％と前年度より</a:t>
          </a:r>
          <a:r>
            <a:rPr kumimoji="1" lang="en-US" altLang="ja-JP" sz="900">
              <a:solidFill>
                <a:schemeClr val="dk1"/>
              </a:solidFill>
              <a:effectLst/>
              <a:latin typeface="+mn-lt"/>
              <a:ea typeface="+mn-ea"/>
              <a:cs typeface="+mn-cs"/>
            </a:rPr>
            <a:t>7</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悪化したが、これは臨時財政対策債が大幅に減少したことが影響している。前年度と比較し、歳入面では普通交付税の再算定等により地方交付税の増加及び法人市民税は増加した。歳出面では公債費が増加したものの人件費、扶助費が減となり、義務的経費は減少した。</a:t>
          </a:r>
          <a:endParaRPr lang="ja-JP" altLang="ja-JP" sz="1050">
            <a:effectLst/>
          </a:endParaRPr>
        </a:p>
        <a:p>
          <a:r>
            <a:rPr kumimoji="1" lang="ja-JP" altLang="ja-JP" sz="900">
              <a:solidFill>
                <a:schemeClr val="dk1"/>
              </a:solidFill>
              <a:effectLst/>
              <a:latin typeface="+mn-lt"/>
              <a:ea typeface="+mn-ea"/>
              <a:cs typeface="+mn-cs"/>
            </a:rPr>
            <a:t>　歳入増加の要因である交付税は依存財源であり、また法人市民税についても景気の影響を受けやすく、経常一般財源収入に先行きに不安要素は多い。歳出においても社会保障関係費や人件費などの増加による経常経費の増加が見込まれることから、行財政改革による経常経費の削減と普通建設事業等の取捨による公債費の抑制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62</xdr:row>
      <xdr:rowOff>92710</xdr:rowOff>
    </xdr:to>
    <xdr:cxnSp macro="">
      <xdr:nvCxnSpPr>
        <xdr:cNvPr id="128" name="直線コネクタ 127"/>
        <xdr:cNvCxnSpPr/>
      </xdr:nvCxnSpPr>
      <xdr:spPr>
        <a:xfrm>
          <a:off x="4114800" y="1028827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63</xdr:row>
      <xdr:rowOff>120332</xdr:rowOff>
    </xdr:to>
    <xdr:cxnSp macro="">
      <xdr:nvCxnSpPr>
        <xdr:cNvPr id="131" name="直線コネクタ 130"/>
        <xdr:cNvCxnSpPr/>
      </xdr:nvCxnSpPr>
      <xdr:spPr>
        <a:xfrm flipV="1">
          <a:off x="3225800" y="10288270"/>
          <a:ext cx="889000" cy="63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120332</xdr:rowOff>
    </xdr:to>
    <xdr:cxnSp macro="">
      <xdr:nvCxnSpPr>
        <xdr:cNvPr id="134" name="直線コネクタ 133"/>
        <xdr:cNvCxnSpPr/>
      </xdr:nvCxnSpPr>
      <xdr:spPr>
        <a:xfrm>
          <a:off x="2336800" y="1089152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69532</xdr:rowOff>
    </xdr:from>
    <xdr:to>
      <xdr:col>15</xdr:col>
      <xdr:colOff>133350</xdr:colOff>
      <xdr:row>63</xdr:row>
      <xdr:rowOff>171132</xdr:rowOff>
    </xdr:to>
    <xdr:sp macro="" textlink="">
      <xdr:nvSpPr>
        <xdr:cNvPr id="135" name="フローチャート: 判断 134"/>
        <xdr:cNvSpPr/>
      </xdr:nvSpPr>
      <xdr:spPr>
        <a:xfrm>
          <a:off x="3175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9859</xdr:rowOff>
    </xdr:from>
    <xdr:ext cx="762000" cy="259045"/>
    <xdr:sp macro="" textlink="">
      <xdr:nvSpPr>
        <xdr:cNvPr id="136" name="テキスト ボックス 135"/>
        <xdr:cNvSpPr txBox="1"/>
      </xdr:nvSpPr>
      <xdr:spPr>
        <a:xfrm>
          <a:off x="2844800" y="1063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147003</xdr:rowOff>
    </xdr:from>
    <xdr:to>
      <xdr:col>11</xdr:col>
      <xdr:colOff>31750</xdr:colOff>
      <xdr:row>63</xdr:row>
      <xdr:rowOff>90170</xdr:rowOff>
    </xdr:to>
    <xdr:cxnSp macro="">
      <xdr:nvCxnSpPr>
        <xdr:cNvPr id="137" name="直線コネクタ 136"/>
        <xdr:cNvCxnSpPr/>
      </xdr:nvCxnSpPr>
      <xdr:spPr>
        <a:xfrm>
          <a:off x="1447800" y="1077690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8" name="フローチャート: 判断 137"/>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39" name="テキスト ボックス 138"/>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0" name="フローチャート: 判断 139"/>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1" name="テキスト ボックス 140"/>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47" name="楕円 146"/>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48"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49" name="楕円 148"/>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50" name="テキスト ボックス 149"/>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69532</xdr:rowOff>
    </xdr:from>
    <xdr:to>
      <xdr:col>15</xdr:col>
      <xdr:colOff>133350</xdr:colOff>
      <xdr:row>63</xdr:row>
      <xdr:rowOff>171132</xdr:rowOff>
    </xdr:to>
    <xdr:sp macro="" textlink="">
      <xdr:nvSpPr>
        <xdr:cNvPr id="151" name="楕円 150"/>
        <xdr:cNvSpPr/>
      </xdr:nvSpPr>
      <xdr:spPr>
        <a:xfrm>
          <a:off x="3175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155909</xdr:rowOff>
    </xdr:from>
    <xdr:ext cx="762000" cy="259045"/>
    <xdr:sp macro="" textlink="">
      <xdr:nvSpPr>
        <xdr:cNvPr id="152" name="テキスト ボックス 151"/>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3" name="楕円 152"/>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4" name="テキスト ボックス 153"/>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55" name="楕円 154"/>
        <xdr:cNvSpPr/>
      </xdr:nvSpPr>
      <xdr:spPr>
        <a:xfrm>
          <a:off x="1397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56" name="テキスト ボックス 155"/>
        <xdr:cNvSpPr txBox="1"/>
      </xdr:nvSpPr>
      <xdr:spPr>
        <a:xfrm>
          <a:off x="1066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人件費、物件費及び維持管理費の人口1人あたりの決算額は前年度より</a:t>
          </a:r>
          <a:r>
            <a:rPr kumimoji="1" lang="en-US" altLang="ja-JP" sz="900">
              <a:solidFill>
                <a:schemeClr val="dk1"/>
              </a:solidFill>
              <a:effectLst/>
              <a:latin typeface="+mn-lt"/>
              <a:ea typeface="+mn-ea"/>
              <a:cs typeface="+mn-cs"/>
            </a:rPr>
            <a:t>1,895</a:t>
          </a:r>
          <a:r>
            <a:rPr kumimoji="1" lang="ja-JP" altLang="ja-JP" sz="900">
              <a:solidFill>
                <a:schemeClr val="dk1"/>
              </a:solidFill>
              <a:effectLst/>
              <a:latin typeface="+mn-lt"/>
              <a:ea typeface="+mn-ea"/>
              <a:cs typeface="+mn-cs"/>
            </a:rPr>
            <a:t>円増となっており、全国・県平均と比べ高くなっており、類似団体内の順位も極めて悪い。主な要因として、人件費でごみ収集業務を直営で行っているほか、保育所や学校給食等の民間委託が進んでいないためである。また、合併後の課題でもある類似公共施設の統廃合等については検討を進めているものの、具体的な計画には至っておらず、既存施設の老朽化による維持コストが増加する見通しである。</a:t>
          </a:r>
          <a:endParaRPr lang="ja-JP" altLang="ja-JP" sz="900">
            <a:effectLst/>
          </a:endParaRPr>
        </a:p>
        <a:p>
          <a:r>
            <a:rPr kumimoji="1" lang="ja-JP" altLang="ja-JP" sz="900">
              <a:solidFill>
                <a:schemeClr val="dk1"/>
              </a:solidFill>
              <a:effectLst/>
              <a:latin typeface="+mn-lt"/>
              <a:ea typeface="+mn-ea"/>
              <a:cs typeface="+mn-cs"/>
            </a:rPr>
            <a:t>　今後は、公共施設等総合管理計画に基づき、全庁的に統廃合を進めていくとともに、民間委託・指定管理者制度導入を行い、管理コストの削減を図り、効率的な行政運営に努める必要がある。</a:t>
          </a:r>
          <a:endParaRPr lang="ja-JP" altLang="ja-JP" sz="9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37909</xdr:rowOff>
    </xdr:from>
    <xdr:to>
      <xdr:col>23</xdr:col>
      <xdr:colOff>133350</xdr:colOff>
      <xdr:row>84</xdr:row>
      <xdr:rowOff>53152</xdr:rowOff>
    </xdr:to>
    <xdr:cxnSp macro="">
      <xdr:nvCxnSpPr>
        <xdr:cNvPr id="191" name="直線コネクタ 190"/>
        <xdr:cNvCxnSpPr/>
      </xdr:nvCxnSpPr>
      <xdr:spPr>
        <a:xfrm>
          <a:off x="4114800" y="14439709"/>
          <a:ext cx="8382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152357</xdr:rowOff>
    </xdr:from>
    <xdr:to>
      <xdr:col>19</xdr:col>
      <xdr:colOff>133350</xdr:colOff>
      <xdr:row>84</xdr:row>
      <xdr:rowOff>37909</xdr:rowOff>
    </xdr:to>
    <xdr:cxnSp macro="">
      <xdr:nvCxnSpPr>
        <xdr:cNvPr id="194" name="直線コネクタ 193"/>
        <xdr:cNvCxnSpPr/>
      </xdr:nvCxnSpPr>
      <xdr:spPr>
        <a:xfrm>
          <a:off x="3225800" y="14382707"/>
          <a:ext cx="889000" cy="5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98989</xdr:rowOff>
    </xdr:from>
    <xdr:to>
      <xdr:col>15</xdr:col>
      <xdr:colOff>82550</xdr:colOff>
      <xdr:row>83</xdr:row>
      <xdr:rowOff>152357</xdr:rowOff>
    </xdr:to>
    <xdr:cxnSp macro="">
      <xdr:nvCxnSpPr>
        <xdr:cNvPr id="197" name="直線コネクタ 196"/>
        <xdr:cNvCxnSpPr/>
      </xdr:nvCxnSpPr>
      <xdr:spPr>
        <a:xfrm>
          <a:off x="2336800" y="14329339"/>
          <a:ext cx="889000" cy="5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198" name="フローチャート: 判断 197"/>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199" name="テキスト ボックス 198"/>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81921</xdr:rowOff>
    </xdr:from>
    <xdr:to>
      <xdr:col>11</xdr:col>
      <xdr:colOff>31750</xdr:colOff>
      <xdr:row>83</xdr:row>
      <xdr:rowOff>98989</xdr:rowOff>
    </xdr:to>
    <xdr:cxnSp macro="">
      <xdr:nvCxnSpPr>
        <xdr:cNvPr id="200" name="直線コネクタ 199"/>
        <xdr:cNvCxnSpPr/>
      </xdr:nvCxnSpPr>
      <xdr:spPr>
        <a:xfrm>
          <a:off x="1447800" y="14312271"/>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1" name="フローチャート: 判断 200"/>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2" name="テキスト ボックス 201"/>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3" name="フローチャート: 判断 202"/>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04" name="テキスト ボックス 203"/>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2352</xdr:rowOff>
    </xdr:from>
    <xdr:to>
      <xdr:col>23</xdr:col>
      <xdr:colOff>184150</xdr:colOff>
      <xdr:row>84</xdr:row>
      <xdr:rowOff>103952</xdr:rowOff>
    </xdr:to>
    <xdr:sp macro="" textlink="">
      <xdr:nvSpPr>
        <xdr:cNvPr id="210" name="楕円 209"/>
        <xdr:cNvSpPr/>
      </xdr:nvSpPr>
      <xdr:spPr>
        <a:xfrm>
          <a:off x="4902200" y="1440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145879</xdr:rowOff>
    </xdr:from>
    <xdr:ext cx="762000" cy="259045"/>
    <xdr:sp macro="" textlink="">
      <xdr:nvSpPr>
        <xdr:cNvPr id="211" name="人件費・物件費等の状況該当値テキスト"/>
        <xdr:cNvSpPr txBox="1"/>
      </xdr:nvSpPr>
      <xdr:spPr>
        <a:xfrm>
          <a:off x="5041900" y="1437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158559</xdr:rowOff>
    </xdr:from>
    <xdr:to>
      <xdr:col>19</xdr:col>
      <xdr:colOff>184150</xdr:colOff>
      <xdr:row>84</xdr:row>
      <xdr:rowOff>88709</xdr:rowOff>
    </xdr:to>
    <xdr:sp macro="" textlink="">
      <xdr:nvSpPr>
        <xdr:cNvPr id="212" name="楕円 211"/>
        <xdr:cNvSpPr/>
      </xdr:nvSpPr>
      <xdr:spPr>
        <a:xfrm>
          <a:off x="4064000" y="143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73486</xdr:rowOff>
    </xdr:from>
    <xdr:ext cx="736600" cy="259045"/>
    <xdr:sp macro="" textlink="">
      <xdr:nvSpPr>
        <xdr:cNvPr id="213" name="テキスト ボックス 212"/>
        <xdr:cNvSpPr txBox="1"/>
      </xdr:nvSpPr>
      <xdr:spPr>
        <a:xfrm>
          <a:off x="3733800" y="14475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101557</xdr:rowOff>
    </xdr:from>
    <xdr:to>
      <xdr:col>15</xdr:col>
      <xdr:colOff>133350</xdr:colOff>
      <xdr:row>84</xdr:row>
      <xdr:rowOff>31707</xdr:rowOff>
    </xdr:to>
    <xdr:sp macro="" textlink="">
      <xdr:nvSpPr>
        <xdr:cNvPr id="214" name="楕円 213"/>
        <xdr:cNvSpPr/>
      </xdr:nvSpPr>
      <xdr:spPr>
        <a:xfrm>
          <a:off x="3175000" y="143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16484</xdr:rowOff>
    </xdr:from>
    <xdr:ext cx="762000" cy="259045"/>
    <xdr:sp macro="" textlink="">
      <xdr:nvSpPr>
        <xdr:cNvPr id="215" name="テキスト ボックス 214"/>
        <xdr:cNvSpPr txBox="1"/>
      </xdr:nvSpPr>
      <xdr:spPr>
        <a:xfrm>
          <a:off x="2844800" y="144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48189</xdr:rowOff>
    </xdr:from>
    <xdr:to>
      <xdr:col>11</xdr:col>
      <xdr:colOff>82550</xdr:colOff>
      <xdr:row>83</xdr:row>
      <xdr:rowOff>149789</xdr:rowOff>
    </xdr:to>
    <xdr:sp macro="" textlink="">
      <xdr:nvSpPr>
        <xdr:cNvPr id="216" name="楕円 215"/>
        <xdr:cNvSpPr/>
      </xdr:nvSpPr>
      <xdr:spPr>
        <a:xfrm>
          <a:off x="2286000" y="142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134566</xdr:rowOff>
    </xdr:from>
    <xdr:ext cx="762000" cy="259045"/>
    <xdr:sp macro="" textlink="">
      <xdr:nvSpPr>
        <xdr:cNvPr id="217" name="テキスト ボックス 216"/>
        <xdr:cNvSpPr txBox="1"/>
      </xdr:nvSpPr>
      <xdr:spPr>
        <a:xfrm>
          <a:off x="1955800" y="1436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31121</xdr:rowOff>
    </xdr:from>
    <xdr:to>
      <xdr:col>7</xdr:col>
      <xdr:colOff>31750</xdr:colOff>
      <xdr:row>83</xdr:row>
      <xdr:rowOff>132721</xdr:rowOff>
    </xdr:to>
    <xdr:sp macro="" textlink="">
      <xdr:nvSpPr>
        <xdr:cNvPr id="218" name="楕円 217"/>
        <xdr:cNvSpPr/>
      </xdr:nvSpPr>
      <xdr:spPr>
        <a:xfrm>
          <a:off x="1397000" y="142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117498</xdr:rowOff>
    </xdr:from>
    <xdr:ext cx="762000" cy="259045"/>
    <xdr:sp macro="" textlink="">
      <xdr:nvSpPr>
        <xdr:cNvPr id="219" name="テキスト ボックス 218"/>
        <xdr:cNvSpPr txBox="1"/>
      </xdr:nvSpPr>
      <xdr:spPr>
        <a:xfrm>
          <a:off x="1066800" y="143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全国市平均を下回る状況が続いているが、今後においても国家公務員の給与に関する政策や、人事院勧告等の動向を注視しつつ、給与水準の適正化に努めていく必要がある。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5" name="直線コネクタ 254"/>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15421</xdr:rowOff>
    </xdr:to>
    <xdr:cxnSp macro="">
      <xdr:nvCxnSpPr>
        <xdr:cNvPr id="258" name="直線コネクタ 257"/>
        <xdr:cNvCxnSpPr/>
      </xdr:nvCxnSpPr>
      <xdr:spPr>
        <a:xfrm flipV="1">
          <a:off x="15290800" y="147428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118836</xdr:rowOff>
    </xdr:to>
    <xdr:cxnSp macro="">
      <xdr:nvCxnSpPr>
        <xdr:cNvPr id="261" name="直線コネクタ 260"/>
        <xdr:cNvCxnSpPr/>
      </xdr:nvCxnSpPr>
      <xdr:spPr>
        <a:xfrm flipV="1">
          <a:off x="14401800" y="147601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2" name="フローチャート: 判断 261"/>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3" name="テキスト ボックス 262"/>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118836</xdr:rowOff>
    </xdr:to>
    <xdr:cxnSp macro="">
      <xdr:nvCxnSpPr>
        <xdr:cNvPr id="264" name="直線コネクタ 263"/>
        <xdr:cNvCxnSpPr/>
      </xdr:nvCxnSpPr>
      <xdr:spPr>
        <a:xfrm>
          <a:off x="13512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5" name="フローチャート: 判断 264"/>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6" name="テキスト ボックス 265"/>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4" name="楕円 273"/>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5"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7" name="テキスト ボックス 276"/>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8" name="楕円 277"/>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79" name="テキスト ボックス 27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1" name="テキスト ボックス 280"/>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2" name="楕円 281"/>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3" name="テキスト ボックス 282"/>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広大な行政面積を有し、保育所等の公共施設も点在していることから、人口千人当たりの職員数については全国・県平均より高い状況で推移している。令和４年４月１日時点の正規職員数は、前年と比較し△１３人となっているが、今後も住民サービスの維持に配慮しつつ、既存施設の統廃合や業務の民間委託等を積極的に進めるとともに、今後の定年延長制度を踏まえ、総人件費を意識した定員管理を行っていくことが重要である。</a:t>
          </a:r>
          <a:endParaRPr lang="ja-JP" altLang="ja-JP" sz="1400">
            <a:effectLst/>
          </a:endParaRPr>
        </a:p>
        <a:p>
          <a:r>
            <a:rPr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138854</xdr:rowOff>
    </xdr:from>
    <xdr:to>
      <xdr:col>81</xdr:col>
      <xdr:colOff>44450</xdr:colOff>
      <xdr:row>66</xdr:row>
      <xdr:rowOff>140864</xdr:rowOff>
    </xdr:to>
    <xdr:cxnSp macro="">
      <xdr:nvCxnSpPr>
        <xdr:cNvPr id="318" name="直線コネクタ 317"/>
        <xdr:cNvCxnSpPr/>
      </xdr:nvCxnSpPr>
      <xdr:spPr>
        <a:xfrm flipV="1">
          <a:off x="16179800" y="11454554"/>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108691</xdr:rowOff>
    </xdr:from>
    <xdr:to>
      <xdr:col>77</xdr:col>
      <xdr:colOff>44450</xdr:colOff>
      <xdr:row>66</xdr:row>
      <xdr:rowOff>140864</xdr:rowOff>
    </xdr:to>
    <xdr:cxnSp macro="">
      <xdr:nvCxnSpPr>
        <xdr:cNvPr id="321" name="直線コネクタ 320"/>
        <xdr:cNvCxnSpPr/>
      </xdr:nvCxnSpPr>
      <xdr:spPr>
        <a:xfrm>
          <a:off x="15290800" y="1142439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108691</xdr:rowOff>
    </xdr:from>
    <xdr:to>
      <xdr:col>72</xdr:col>
      <xdr:colOff>203200</xdr:colOff>
      <xdr:row>66</xdr:row>
      <xdr:rowOff>116734</xdr:rowOff>
    </xdr:to>
    <xdr:cxnSp macro="">
      <xdr:nvCxnSpPr>
        <xdr:cNvPr id="324" name="直線コネクタ 323"/>
        <xdr:cNvCxnSpPr/>
      </xdr:nvCxnSpPr>
      <xdr:spPr>
        <a:xfrm flipV="1">
          <a:off x="14401800" y="1142439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5" name="フローチャート: 判断 324"/>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94844</xdr:rowOff>
    </xdr:from>
    <xdr:ext cx="762000" cy="259045"/>
    <xdr:sp macro="" textlink="">
      <xdr:nvSpPr>
        <xdr:cNvPr id="326" name="テキスト ボックス 325"/>
        <xdr:cNvSpPr txBox="1"/>
      </xdr:nvSpPr>
      <xdr:spPr>
        <a:xfrm>
          <a:off x="14909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78529</xdr:rowOff>
    </xdr:from>
    <xdr:to>
      <xdr:col>68</xdr:col>
      <xdr:colOff>152400</xdr:colOff>
      <xdr:row>66</xdr:row>
      <xdr:rowOff>116734</xdr:rowOff>
    </xdr:to>
    <xdr:cxnSp macro="">
      <xdr:nvCxnSpPr>
        <xdr:cNvPr id="327" name="直線コネクタ 326"/>
        <xdr:cNvCxnSpPr/>
      </xdr:nvCxnSpPr>
      <xdr:spPr>
        <a:xfrm>
          <a:off x="13512800" y="11394229"/>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28" name="フローチャート: 判断 327"/>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102887</xdr:rowOff>
    </xdr:from>
    <xdr:ext cx="762000" cy="259045"/>
    <xdr:sp macro="" textlink="">
      <xdr:nvSpPr>
        <xdr:cNvPr id="329" name="テキスト ボックス 328"/>
        <xdr:cNvSpPr txBox="1"/>
      </xdr:nvSpPr>
      <xdr:spPr>
        <a:xfrm>
          <a:off x="14020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0" name="フローチャート: 判断 329"/>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94844</xdr:rowOff>
    </xdr:from>
    <xdr:ext cx="762000" cy="259045"/>
    <xdr:sp macro="" textlink="">
      <xdr:nvSpPr>
        <xdr:cNvPr id="331" name="テキスト ボックス 330"/>
        <xdr:cNvSpPr txBox="1"/>
      </xdr:nvSpPr>
      <xdr:spPr>
        <a:xfrm>
          <a:off x="13131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88054</xdr:rowOff>
    </xdr:from>
    <xdr:to>
      <xdr:col>81</xdr:col>
      <xdr:colOff>95250</xdr:colOff>
      <xdr:row>67</xdr:row>
      <xdr:rowOff>18204</xdr:rowOff>
    </xdr:to>
    <xdr:sp macro="" textlink="">
      <xdr:nvSpPr>
        <xdr:cNvPr id="337" name="楕円 336"/>
        <xdr:cNvSpPr/>
      </xdr:nvSpPr>
      <xdr:spPr>
        <a:xfrm>
          <a:off x="169672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60131</xdr:rowOff>
    </xdr:from>
    <xdr:ext cx="762000" cy="259045"/>
    <xdr:sp macro="" textlink="">
      <xdr:nvSpPr>
        <xdr:cNvPr id="338" name="定員管理の状況該当値テキスト"/>
        <xdr:cNvSpPr txBox="1"/>
      </xdr:nvSpPr>
      <xdr:spPr>
        <a:xfrm>
          <a:off x="17106900" y="1137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90064</xdr:rowOff>
    </xdr:from>
    <xdr:to>
      <xdr:col>77</xdr:col>
      <xdr:colOff>95250</xdr:colOff>
      <xdr:row>67</xdr:row>
      <xdr:rowOff>20214</xdr:rowOff>
    </xdr:to>
    <xdr:sp macro="" textlink="">
      <xdr:nvSpPr>
        <xdr:cNvPr id="339" name="楕円 338"/>
        <xdr:cNvSpPr/>
      </xdr:nvSpPr>
      <xdr:spPr>
        <a:xfrm>
          <a:off x="16129000" y="114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4991</xdr:rowOff>
    </xdr:from>
    <xdr:ext cx="736600" cy="259045"/>
    <xdr:sp macro="" textlink="">
      <xdr:nvSpPr>
        <xdr:cNvPr id="340" name="テキスト ボックス 339"/>
        <xdr:cNvSpPr txBox="1"/>
      </xdr:nvSpPr>
      <xdr:spPr>
        <a:xfrm>
          <a:off x="15798800" y="1149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57891</xdr:rowOff>
    </xdr:from>
    <xdr:to>
      <xdr:col>73</xdr:col>
      <xdr:colOff>44450</xdr:colOff>
      <xdr:row>66</xdr:row>
      <xdr:rowOff>159491</xdr:rowOff>
    </xdr:to>
    <xdr:sp macro="" textlink="">
      <xdr:nvSpPr>
        <xdr:cNvPr id="341" name="楕円 340"/>
        <xdr:cNvSpPr/>
      </xdr:nvSpPr>
      <xdr:spPr>
        <a:xfrm>
          <a:off x="15240000" y="113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144268</xdr:rowOff>
    </xdr:from>
    <xdr:ext cx="762000" cy="259045"/>
    <xdr:sp macro="" textlink="">
      <xdr:nvSpPr>
        <xdr:cNvPr id="342" name="テキスト ボックス 341"/>
        <xdr:cNvSpPr txBox="1"/>
      </xdr:nvSpPr>
      <xdr:spPr>
        <a:xfrm>
          <a:off x="14909800" y="114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65934</xdr:rowOff>
    </xdr:from>
    <xdr:to>
      <xdr:col>68</xdr:col>
      <xdr:colOff>203200</xdr:colOff>
      <xdr:row>66</xdr:row>
      <xdr:rowOff>167534</xdr:rowOff>
    </xdr:to>
    <xdr:sp macro="" textlink="">
      <xdr:nvSpPr>
        <xdr:cNvPr id="343" name="楕円 342"/>
        <xdr:cNvSpPr/>
      </xdr:nvSpPr>
      <xdr:spPr>
        <a:xfrm>
          <a:off x="14351000" y="113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152311</xdr:rowOff>
    </xdr:from>
    <xdr:ext cx="762000" cy="259045"/>
    <xdr:sp macro="" textlink="">
      <xdr:nvSpPr>
        <xdr:cNvPr id="344" name="テキスト ボックス 343"/>
        <xdr:cNvSpPr txBox="1"/>
      </xdr:nvSpPr>
      <xdr:spPr>
        <a:xfrm>
          <a:off x="14020800" y="1146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27729</xdr:rowOff>
    </xdr:from>
    <xdr:to>
      <xdr:col>64</xdr:col>
      <xdr:colOff>152400</xdr:colOff>
      <xdr:row>66</xdr:row>
      <xdr:rowOff>129329</xdr:rowOff>
    </xdr:to>
    <xdr:sp macro="" textlink="">
      <xdr:nvSpPr>
        <xdr:cNvPr id="345" name="楕円 344"/>
        <xdr:cNvSpPr/>
      </xdr:nvSpPr>
      <xdr:spPr>
        <a:xfrm>
          <a:off x="13462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114106</xdr:rowOff>
    </xdr:from>
    <xdr:ext cx="762000" cy="259045"/>
    <xdr:sp macro="" textlink="">
      <xdr:nvSpPr>
        <xdr:cNvPr id="346" name="テキスト ボックス 345"/>
        <xdr:cNvSpPr txBox="1"/>
      </xdr:nvSpPr>
      <xdr:spPr>
        <a:xfrm>
          <a:off x="13131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事業採択過程において厳しい事業費の精査や交付税措置率の高い市債発行を行ってきたことから、全国平均を下回る5.</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ポイント下回った。その一方で、合併特例債の発行が終了し償還額が増加したことなどにより、前年度と比べると0.</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ポイント増加しているため、不要不急の事業を精査しつつ政策効果の高いものを採択し、市債発行を抑制するとともに、発行に当たっては交付税措置の手厚いものを取捨選択し、実質的な負担が増加しないように努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95758</xdr:rowOff>
    </xdr:to>
    <xdr:cxnSp macro="">
      <xdr:nvCxnSpPr>
        <xdr:cNvPr id="378" name="直線コネクタ 377"/>
        <xdr:cNvCxnSpPr/>
      </xdr:nvCxnSpPr>
      <xdr:spPr>
        <a:xfrm>
          <a:off x="16179800" y="674370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57150</xdr:rowOff>
    </xdr:to>
    <xdr:cxnSp macro="">
      <xdr:nvCxnSpPr>
        <xdr:cNvPr id="381" name="直線コネクタ 380"/>
        <xdr:cNvCxnSpPr/>
      </xdr:nvCxnSpPr>
      <xdr:spPr>
        <a:xfrm>
          <a:off x="15290800" y="67340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39</xdr:row>
      <xdr:rowOff>66802</xdr:rowOff>
    </xdr:to>
    <xdr:cxnSp macro="">
      <xdr:nvCxnSpPr>
        <xdr:cNvPr id="384" name="直線コネクタ 383"/>
        <xdr:cNvCxnSpPr/>
      </xdr:nvCxnSpPr>
      <xdr:spPr>
        <a:xfrm flipV="1">
          <a:off x="14401800" y="67340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5" name="フローチャート: 判断 384"/>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6" name="テキスト ボックス 385"/>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66802</xdr:rowOff>
    </xdr:from>
    <xdr:to>
      <xdr:col>68</xdr:col>
      <xdr:colOff>152400</xdr:colOff>
      <xdr:row>39</xdr:row>
      <xdr:rowOff>76454</xdr:rowOff>
    </xdr:to>
    <xdr:cxnSp macro="">
      <xdr:nvCxnSpPr>
        <xdr:cNvPr id="387" name="直線コネクタ 386"/>
        <xdr:cNvCxnSpPr/>
      </xdr:nvCxnSpPr>
      <xdr:spPr>
        <a:xfrm flipV="1">
          <a:off x="13512800" y="675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88" name="フローチャート: 判断 387"/>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89" name="テキスト ボックス 388"/>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0" name="フローチャート: 判断 389"/>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391" name="テキスト ボックス 390"/>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44958</xdr:rowOff>
    </xdr:from>
    <xdr:to>
      <xdr:col>81</xdr:col>
      <xdr:colOff>95250</xdr:colOff>
      <xdr:row>39</xdr:row>
      <xdr:rowOff>146558</xdr:rowOff>
    </xdr:to>
    <xdr:sp macro="" textlink="">
      <xdr:nvSpPr>
        <xdr:cNvPr id="397" name="楕円 396"/>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61485</xdr:rowOff>
    </xdr:from>
    <xdr:ext cx="762000" cy="259045"/>
    <xdr:sp macro="" textlink="">
      <xdr:nvSpPr>
        <xdr:cNvPr id="398" name="公債費負担の状況該当値テキスト"/>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9" name="楕円 398"/>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0" name="テキスト ボックス 399"/>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1" name="楕円 400"/>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2" name="テキスト ボックス 401"/>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16002</xdr:rowOff>
    </xdr:from>
    <xdr:to>
      <xdr:col>68</xdr:col>
      <xdr:colOff>203200</xdr:colOff>
      <xdr:row>39</xdr:row>
      <xdr:rowOff>117602</xdr:rowOff>
    </xdr:to>
    <xdr:sp macro="" textlink="">
      <xdr:nvSpPr>
        <xdr:cNvPr id="403" name="楕円 402"/>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127779</xdr:rowOff>
    </xdr:from>
    <xdr:ext cx="762000" cy="259045"/>
    <xdr:sp macro="" textlink="">
      <xdr:nvSpPr>
        <xdr:cNvPr id="404" name="テキスト ボックス 403"/>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405" name="楕円 404"/>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406" name="テキスト ボックス 405"/>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充当可能財源等が将来負担額を上回っているため、将来負担比率の値は生じていない。主な要因としては、財政調整基金をはじめとする充当可能基金が約</a:t>
          </a:r>
          <a:r>
            <a:rPr kumimoji="1" lang="en-US" altLang="ja-JP" sz="1000">
              <a:solidFill>
                <a:schemeClr val="dk1"/>
              </a:solidFill>
              <a:effectLst/>
              <a:latin typeface="+mn-lt"/>
              <a:ea typeface="+mn-ea"/>
              <a:cs typeface="+mn-cs"/>
            </a:rPr>
            <a:t>202</a:t>
          </a:r>
          <a:r>
            <a:rPr kumimoji="1" lang="ja-JP" altLang="ja-JP" sz="1000">
              <a:solidFill>
                <a:schemeClr val="dk1"/>
              </a:solidFill>
              <a:effectLst/>
              <a:latin typeface="+mn-lt"/>
              <a:ea typeface="+mn-ea"/>
              <a:cs typeface="+mn-cs"/>
            </a:rPr>
            <a:t>億円にのぼるほか、交付税算入率が高い地方債を優先して発行していることなどから、将来負担額が抑えられていると分析している。分母となる市税収入等では立地企業の業績に大きな影響を受ける税収構造であることから、財源不足を安易に財政調整基金からの繰入金で賄うことのないよう日頃より徴収強化を図り、慎重な基金運営に努めるとともに、将来負担額の増加の原因となる市債発行を財源とする投資事業については、採択過程において厳しく精査するなど堅実な財政運営に努めることが必要であ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12398</xdr:rowOff>
    </xdr:from>
    <xdr:to>
      <xdr:col>73</xdr:col>
      <xdr:colOff>44450</xdr:colOff>
      <xdr:row>15</xdr:row>
      <xdr:rowOff>113998</xdr:rowOff>
    </xdr:to>
    <xdr:sp macro="" textlink="">
      <xdr:nvSpPr>
        <xdr:cNvPr id="446" name="フローチャート: 判断 445"/>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47" name="テキスト ボックス 446"/>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126395</xdr:rowOff>
    </xdr:from>
    <xdr:to>
      <xdr:col>68</xdr:col>
      <xdr:colOff>203200</xdr:colOff>
      <xdr:row>15</xdr:row>
      <xdr:rowOff>56545</xdr:rowOff>
    </xdr:to>
    <xdr:sp macro="" textlink="">
      <xdr:nvSpPr>
        <xdr:cNvPr id="448" name="フローチャート: 判断 447"/>
        <xdr:cNvSpPr/>
      </xdr:nvSpPr>
      <xdr:spPr>
        <a:xfrm>
          <a:off x="14351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49" name="テキスト ボックス 448"/>
        <xdr:cNvSpPr txBox="1"/>
      </xdr:nvSpPr>
      <xdr:spPr>
        <a:xfrm>
          <a:off x="14020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0" name="フローチャート: 判断 449"/>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1" name="テキスト ボックス 450"/>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69,954
69,592
279.25
37,014,203
36,228,756
447,553
20,894,623
37,515,045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　人件費に係る経常収支比率は３２．０％と全国・県平均を大きく上回る状況で推移している。本市では広大な行政面積を有し公共施設が点在していることに加え、統廃合や業務の民間委託も検討は進めているものの実施には至っておらず、保育所、給食調理、ごみ収集現場において多くの会計年度任用職員を抱えている。</a:t>
          </a:r>
          <a:endParaRPr lang="ja-JP" altLang="ja-JP" sz="1050">
            <a:effectLst/>
          </a:endParaRPr>
        </a:p>
        <a:p>
          <a:r>
            <a:rPr lang="ja-JP" altLang="ja-JP" sz="900">
              <a:solidFill>
                <a:schemeClr val="dk1"/>
              </a:solidFill>
              <a:effectLst/>
              <a:latin typeface="+mn-lt"/>
              <a:ea typeface="+mn-ea"/>
              <a:cs typeface="+mn-cs"/>
            </a:rPr>
            <a:t>　このことが人件費高止まりの要因と考えられることから、今後において施設の統廃合や民間委託等を進めるとともに、事務事業の見直し、効率化による適切な定員管理を行い、人件費の抑制に努め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131572</xdr:rowOff>
    </xdr:from>
    <xdr:to>
      <xdr:col>24</xdr:col>
      <xdr:colOff>25400</xdr:colOff>
      <xdr:row>39</xdr:row>
      <xdr:rowOff>46990</xdr:rowOff>
    </xdr:to>
    <xdr:cxnSp macro="">
      <xdr:nvCxnSpPr>
        <xdr:cNvPr id="64" name="直線コネクタ 63"/>
        <xdr:cNvCxnSpPr/>
      </xdr:nvCxnSpPr>
      <xdr:spPr>
        <a:xfrm>
          <a:off x="3987800" y="66466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131572</xdr:rowOff>
    </xdr:from>
    <xdr:to>
      <xdr:col>19</xdr:col>
      <xdr:colOff>187325</xdr:colOff>
      <xdr:row>40</xdr:row>
      <xdr:rowOff>8128</xdr:rowOff>
    </xdr:to>
    <xdr:cxnSp macro="">
      <xdr:nvCxnSpPr>
        <xdr:cNvPr id="67" name="直線コネクタ 66"/>
        <xdr:cNvCxnSpPr/>
      </xdr:nvCxnSpPr>
      <xdr:spPr>
        <a:xfrm flipV="1">
          <a:off x="3098800" y="664667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40</xdr:row>
      <xdr:rowOff>8128</xdr:rowOff>
    </xdr:to>
    <xdr:cxnSp macro="">
      <xdr:nvCxnSpPr>
        <xdr:cNvPr id="70" name="直線コネクタ 69"/>
        <xdr:cNvCxnSpPr/>
      </xdr:nvCxnSpPr>
      <xdr:spPr>
        <a:xfrm>
          <a:off x="2209800" y="673354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23622</xdr:rowOff>
    </xdr:from>
    <xdr:to>
      <xdr:col>15</xdr:col>
      <xdr:colOff>149225</xdr:colOff>
      <xdr:row>37</xdr:row>
      <xdr:rowOff>125222</xdr:rowOff>
    </xdr:to>
    <xdr:sp macro="" textlink="">
      <xdr:nvSpPr>
        <xdr:cNvPr id="71" name="フローチャート: 判断 70"/>
        <xdr:cNvSpPr/>
      </xdr:nvSpPr>
      <xdr:spPr>
        <a:xfrm>
          <a:off x="3048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135399</xdr:rowOff>
    </xdr:from>
    <xdr:ext cx="762000" cy="259045"/>
    <xdr:sp macro="" textlink="">
      <xdr:nvSpPr>
        <xdr:cNvPr id="72" name="テキスト ボックス 71"/>
        <xdr:cNvSpPr txBox="1"/>
      </xdr:nvSpPr>
      <xdr:spPr>
        <a:xfrm>
          <a:off x="2717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60706</xdr:rowOff>
    </xdr:to>
    <xdr:cxnSp macro="">
      <xdr:nvCxnSpPr>
        <xdr:cNvPr id="73" name="直線コネクタ 72"/>
        <xdr:cNvCxnSpPr/>
      </xdr:nvCxnSpPr>
      <xdr:spPr>
        <a:xfrm flipV="1">
          <a:off x="1320800" y="67335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3" name="楕円 82"/>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4"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80772</xdr:rowOff>
    </xdr:from>
    <xdr:to>
      <xdr:col>20</xdr:col>
      <xdr:colOff>38100</xdr:colOff>
      <xdr:row>39</xdr:row>
      <xdr:rowOff>10922</xdr:rowOff>
    </xdr:to>
    <xdr:sp macro="" textlink="">
      <xdr:nvSpPr>
        <xdr:cNvPr id="85" name="楕円 84"/>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167149</xdr:rowOff>
    </xdr:from>
    <xdr:ext cx="736600" cy="259045"/>
    <xdr:sp macro="" textlink="">
      <xdr:nvSpPr>
        <xdr:cNvPr id="86" name="テキスト ボックス 85"/>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128778</xdr:rowOff>
    </xdr:from>
    <xdr:to>
      <xdr:col>15</xdr:col>
      <xdr:colOff>149225</xdr:colOff>
      <xdr:row>40</xdr:row>
      <xdr:rowOff>58928</xdr:rowOff>
    </xdr:to>
    <xdr:sp macro="" textlink="">
      <xdr:nvSpPr>
        <xdr:cNvPr id="87" name="楕円 86"/>
        <xdr:cNvSpPr/>
      </xdr:nvSpPr>
      <xdr:spPr>
        <a:xfrm>
          <a:off x="3048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43705</xdr:rowOff>
    </xdr:from>
    <xdr:ext cx="762000" cy="259045"/>
    <xdr:sp macro="" textlink="">
      <xdr:nvSpPr>
        <xdr:cNvPr id="88" name="テキスト ボックス 87"/>
        <xdr:cNvSpPr txBox="1"/>
      </xdr:nvSpPr>
      <xdr:spPr>
        <a:xfrm>
          <a:off x="2717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89" name="楕円 88"/>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0" name="テキスト ボックス 89"/>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9906</xdr:rowOff>
    </xdr:from>
    <xdr:to>
      <xdr:col>6</xdr:col>
      <xdr:colOff>171450</xdr:colOff>
      <xdr:row>39</xdr:row>
      <xdr:rowOff>111506</xdr:rowOff>
    </xdr:to>
    <xdr:sp macro="" textlink="">
      <xdr:nvSpPr>
        <xdr:cNvPr id="91" name="楕円 90"/>
        <xdr:cNvSpPr/>
      </xdr:nvSpPr>
      <xdr:spPr>
        <a:xfrm>
          <a:off x="1270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96283</xdr:rowOff>
    </xdr:from>
    <xdr:ext cx="762000" cy="259045"/>
    <xdr:sp macro="" textlink="">
      <xdr:nvSpPr>
        <xdr:cNvPr id="92" name="テキスト ボックス 91"/>
        <xdr:cNvSpPr txBox="1"/>
      </xdr:nvSpPr>
      <xdr:spPr>
        <a:xfrm>
          <a:off x="939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物件費に係る経常収支比率は1</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％と類似団体の平均より</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ポイント下回るが、県平均と比べると</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ポイント上回っている。対前年度では1.</a:t>
          </a:r>
          <a:r>
            <a:rPr kumimoji="1" lang="en-US" altLang="ja-JP" sz="900">
              <a:solidFill>
                <a:schemeClr val="dk1"/>
              </a:solidFill>
              <a:effectLst/>
              <a:latin typeface="+mn-lt"/>
              <a:ea typeface="+mn-ea"/>
              <a:cs typeface="+mn-cs"/>
            </a:rPr>
            <a:t>8</a:t>
          </a:r>
          <a:r>
            <a:rPr kumimoji="1" lang="ja-JP" altLang="ja-JP" sz="900">
              <a:solidFill>
                <a:schemeClr val="dk1"/>
              </a:solidFill>
              <a:effectLst/>
              <a:latin typeface="+mn-lt"/>
              <a:ea typeface="+mn-ea"/>
              <a:cs typeface="+mn-cs"/>
            </a:rPr>
            <a:t>ポイント上回ったが、これはふるさと納税推進業務に係る経費が増加したためである。</a:t>
          </a:r>
          <a:endParaRPr lang="ja-JP" altLang="ja-JP" sz="900">
            <a:effectLst/>
          </a:endParaRPr>
        </a:p>
        <a:p>
          <a:r>
            <a:rPr kumimoji="1" lang="ja-JP" altLang="ja-JP" sz="900">
              <a:solidFill>
                <a:schemeClr val="dk1"/>
              </a:solidFill>
              <a:effectLst/>
              <a:latin typeface="+mn-lt"/>
              <a:ea typeface="+mn-ea"/>
              <a:cs typeface="+mn-cs"/>
            </a:rPr>
            <a:t>　また、今後は公共施設の多くが老朽化しており、補修や建替えに</a:t>
          </a:r>
          <a:r>
            <a:rPr lang="ja-JP" altLang="ja-JP" sz="900">
              <a:solidFill>
                <a:schemeClr val="dk1"/>
              </a:solidFill>
              <a:effectLst/>
              <a:latin typeface="+mn-lt"/>
              <a:ea typeface="+mn-ea"/>
              <a:cs typeface="+mn-cs"/>
            </a:rPr>
            <a:t>多額の費用が必要となることが想定されるため、</a:t>
          </a:r>
          <a:r>
            <a:rPr kumimoji="1" lang="ja-JP" altLang="ja-JP" sz="900">
              <a:solidFill>
                <a:schemeClr val="dk1"/>
              </a:solidFill>
              <a:effectLst/>
              <a:latin typeface="+mn-lt"/>
              <a:ea typeface="+mn-ea"/>
              <a:cs typeface="+mn-cs"/>
            </a:rPr>
            <a:t>公共施設等総合管理計画に基づく各施設の統廃合の検討進めていくことやトップランナー方式で示されている民間委託等を活用し、公共施設等の管理経費の縮減に努める必要がある。</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16510</xdr:rowOff>
    </xdr:to>
    <xdr:cxnSp macro="">
      <xdr:nvCxnSpPr>
        <xdr:cNvPr id="125" name="直線コネクタ 124"/>
        <xdr:cNvCxnSpPr/>
      </xdr:nvCxnSpPr>
      <xdr:spPr>
        <a:xfrm>
          <a:off x="15671800" y="27940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149860</xdr:rowOff>
    </xdr:to>
    <xdr:cxnSp macro="">
      <xdr:nvCxnSpPr>
        <xdr:cNvPr id="128" name="直線コネクタ 127"/>
        <xdr:cNvCxnSpPr/>
      </xdr:nvCxnSpPr>
      <xdr:spPr>
        <a:xfrm flipV="1">
          <a:off x="14782800" y="2794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153670</xdr:rowOff>
    </xdr:to>
    <xdr:cxnSp macro="">
      <xdr:nvCxnSpPr>
        <xdr:cNvPr id="131" name="直線コネクタ 130"/>
        <xdr:cNvCxnSpPr/>
      </xdr:nvCxnSpPr>
      <xdr:spPr>
        <a:xfrm flipV="1">
          <a:off x="13893800" y="28930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3" name="テキスト ボックス 132"/>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153670</xdr:rowOff>
    </xdr:to>
    <xdr:cxnSp macro="">
      <xdr:nvCxnSpPr>
        <xdr:cNvPr id="134" name="直線コネクタ 133"/>
        <xdr:cNvCxnSpPr/>
      </xdr:nvCxnSpPr>
      <xdr:spPr>
        <a:xfrm>
          <a:off x="13004800" y="303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5" name="フローチャート: 判断 134"/>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36" name="テキスト ボックス 135"/>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7" name="フローチャート: 判断 136"/>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8" name="テキスト ボックス 137"/>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4" name="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153687</xdr:rowOff>
    </xdr:from>
    <xdr:ext cx="762000" cy="259045"/>
    <xdr:sp macro="" textlink="">
      <xdr:nvSpPr>
        <xdr:cNvPr id="145" name="物件費該当値テキスト"/>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7" name="テキスト ボックス 146"/>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49" name="テキスト ボックス 148"/>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50" name="楕円 149"/>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51" name="テキスト ボックス 150"/>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2" name="楕円 151"/>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3" name="テキスト ボックス 152"/>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扶助費に係る経常収支比率は</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％と全国、県平均を下回っており類似団体の平均より</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ポイント下回っているものの、安心して子育てができるまちづくりを目指すため18歳までの医療費無料化を行っていることや障がい者福祉サービス関連経費、少子高齢化の進展による社会保障関連経費の増加が見込まれることから、各事業における受給権資格審査等において更なる適正化を図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110672</xdr:rowOff>
    </xdr:to>
    <xdr:cxnSp macro="">
      <xdr:nvCxnSpPr>
        <xdr:cNvPr id="188" name="直線コネクタ 187"/>
        <xdr:cNvCxnSpPr/>
      </xdr:nvCxnSpPr>
      <xdr:spPr>
        <a:xfrm>
          <a:off x="3987800" y="92873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127000</xdr:rowOff>
    </xdr:to>
    <xdr:cxnSp macro="">
      <xdr:nvCxnSpPr>
        <xdr:cNvPr id="191" name="直線コネクタ 190"/>
        <xdr:cNvCxnSpPr/>
      </xdr:nvCxnSpPr>
      <xdr:spPr>
        <a:xfrm flipV="1">
          <a:off x="3098800" y="9287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20865</xdr:rowOff>
    </xdr:to>
    <xdr:cxnSp macro="">
      <xdr:nvCxnSpPr>
        <xdr:cNvPr id="194" name="直線コネクタ 193"/>
        <xdr:cNvCxnSpPr/>
      </xdr:nvCxnSpPr>
      <xdr:spPr>
        <a:xfrm flipV="1">
          <a:off x="2209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6" name="テキスト ボックス 195"/>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55</xdr:row>
      <xdr:rowOff>20865</xdr:rowOff>
    </xdr:to>
    <xdr:cxnSp macro="">
      <xdr:nvCxnSpPr>
        <xdr:cNvPr id="197" name="直線コネクタ 196"/>
        <xdr:cNvCxnSpPr/>
      </xdr:nvCxnSpPr>
      <xdr:spPr>
        <a:xfrm>
          <a:off x="1320800" y="93363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1" name="テキスト ボックス 200"/>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7" name="楕円 206"/>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08"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9" name="楕円 208"/>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0" name="テキスト ボックス 209"/>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5" name="楕円 214"/>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6" name="テキスト ボックス 215"/>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その他に係る経常収支比率は類似団体平均を</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0</a:t>
          </a:r>
          <a:r>
            <a:rPr kumimoji="1" lang="ja-JP" altLang="ja-JP" sz="900">
              <a:solidFill>
                <a:schemeClr val="dk1"/>
              </a:solidFill>
              <a:effectLst/>
              <a:latin typeface="+mn-lt"/>
              <a:ea typeface="+mn-ea"/>
              <a:cs typeface="+mn-cs"/>
            </a:rPr>
            <a:t>ポイント上回っており、対前年度でも</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ポイント悪化した。主な要因として歳出の繰出金で介護保険事業特別会計等において高齢化等を背景とする給付額が増加していることなどである。</a:t>
          </a:r>
          <a:endParaRPr lang="ja-JP" altLang="ja-JP" sz="900">
            <a:effectLst/>
          </a:endParaRPr>
        </a:p>
        <a:p>
          <a:r>
            <a:rPr kumimoji="1" lang="ja-JP" altLang="ja-JP" sz="900">
              <a:solidFill>
                <a:schemeClr val="dk1"/>
              </a:solidFill>
              <a:effectLst/>
              <a:latin typeface="+mn-lt"/>
              <a:ea typeface="+mn-ea"/>
              <a:cs typeface="+mn-cs"/>
            </a:rPr>
            <a:t>　今後も引き続き、独立採算性の原則に鑑み、受益者負担の適正化や基準外繰出金の見直しに努める必要がある。</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59</xdr:row>
      <xdr:rowOff>20865</xdr:rowOff>
    </xdr:to>
    <xdr:cxnSp macro="">
      <xdr:nvCxnSpPr>
        <xdr:cNvPr id="251" name="直線コネクタ 250"/>
        <xdr:cNvCxnSpPr/>
      </xdr:nvCxnSpPr>
      <xdr:spPr>
        <a:xfrm>
          <a:off x="15671800" y="100166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59</xdr:row>
      <xdr:rowOff>151493</xdr:rowOff>
    </xdr:to>
    <xdr:cxnSp macro="">
      <xdr:nvCxnSpPr>
        <xdr:cNvPr id="254" name="直線コネクタ 253"/>
        <xdr:cNvCxnSpPr/>
      </xdr:nvCxnSpPr>
      <xdr:spPr>
        <a:xfrm flipV="1">
          <a:off x="14782800" y="100166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151493</xdr:rowOff>
    </xdr:from>
    <xdr:to>
      <xdr:col>73</xdr:col>
      <xdr:colOff>180975</xdr:colOff>
      <xdr:row>60</xdr:row>
      <xdr:rowOff>165100</xdr:rowOff>
    </xdr:to>
    <xdr:cxnSp macro="">
      <xdr:nvCxnSpPr>
        <xdr:cNvPr id="257" name="直線コネクタ 256"/>
        <xdr:cNvCxnSpPr/>
      </xdr:nvCxnSpPr>
      <xdr:spPr>
        <a:xfrm flipV="1">
          <a:off x="13893800" y="102670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130628</xdr:rowOff>
    </xdr:from>
    <xdr:to>
      <xdr:col>74</xdr:col>
      <xdr:colOff>31750</xdr:colOff>
      <xdr:row>59</xdr:row>
      <xdr:rowOff>60778</xdr:rowOff>
    </xdr:to>
    <xdr:sp macro="" textlink="">
      <xdr:nvSpPr>
        <xdr:cNvPr id="258" name="フローチャート: 判断 257"/>
        <xdr:cNvSpPr/>
      </xdr:nvSpPr>
      <xdr:spPr>
        <a:xfrm>
          <a:off x="14732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70955</xdr:rowOff>
    </xdr:from>
    <xdr:ext cx="762000" cy="259045"/>
    <xdr:sp macro="" textlink="">
      <xdr:nvSpPr>
        <xdr:cNvPr id="259" name="テキスト ボックス 258"/>
        <xdr:cNvSpPr txBox="1"/>
      </xdr:nvSpPr>
      <xdr:spPr>
        <a:xfrm>
          <a:off x="14401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60</xdr:row>
      <xdr:rowOff>165100</xdr:rowOff>
    </xdr:to>
    <xdr:cxnSp macro="">
      <xdr:nvCxnSpPr>
        <xdr:cNvPr id="260" name="直線コネクタ 259"/>
        <xdr:cNvCxnSpPr/>
      </xdr:nvCxnSpPr>
      <xdr:spPr>
        <a:xfrm>
          <a:off x="13004800" y="10430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155122</xdr:rowOff>
    </xdr:from>
    <xdr:to>
      <xdr:col>69</xdr:col>
      <xdr:colOff>142875</xdr:colOff>
      <xdr:row>60</xdr:row>
      <xdr:rowOff>85272</xdr:rowOff>
    </xdr:to>
    <xdr:sp macro="" textlink="">
      <xdr:nvSpPr>
        <xdr:cNvPr id="261" name="フローチャート: 判断 260"/>
        <xdr:cNvSpPr/>
      </xdr:nvSpPr>
      <xdr:spPr>
        <a:xfrm>
          <a:off x="13843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95449</xdr:rowOff>
    </xdr:from>
    <xdr:ext cx="762000" cy="259045"/>
    <xdr:sp macro="" textlink="">
      <xdr:nvSpPr>
        <xdr:cNvPr id="262" name="テキスト ボックス 261"/>
        <xdr:cNvSpPr txBox="1"/>
      </xdr:nvSpPr>
      <xdr:spPr>
        <a:xfrm>
          <a:off x="13512800" y="1003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3" name="フローチャート: 判断 262"/>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138992</xdr:rowOff>
    </xdr:from>
    <xdr:ext cx="762000" cy="259045"/>
    <xdr:sp macro="" textlink="">
      <xdr:nvSpPr>
        <xdr:cNvPr id="264" name="テキスト ボックス 263"/>
        <xdr:cNvSpPr txBox="1"/>
      </xdr:nvSpPr>
      <xdr:spPr>
        <a:xfrm>
          <a:off x="12623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70" name="楕円 269"/>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71" name="その他該当値テキスト"/>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2" name="楕円 271"/>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3" name="テキスト ボックス 272"/>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100693</xdr:rowOff>
    </xdr:from>
    <xdr:to>
      <xdr:col>74</xdr:col>
      <xdr:colOff>31750</xdr:colOff>
      <xdr:row>60</xdr:row>
      <xdr:rowOff>30843</xdr:rowOff>
    </xdr:to>
    <xdr:sp macro="" textlink="">
      <xdr:nvSpPr>
        <xdr:cNvPr id="274" name="楕円 273"/>
        <xdr:cNvSpPr/>
      </xdr:nvSpPr>
      <xdr:spPr>
        <a:xfrm>
          <a:off x="14732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15620</xdr:rowOff>
    </xdr:from>
    <xdr:ext cx="762000" cy="259045"/>
    <xdr:sp macro="" textlink="">
      <xdr:nvSpPr>
        <xdr:cNvPr id="275" name="テキスト ボックス 274"/>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6" name="楕円 275"/>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7" name="テキスト ボックス 276"/>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78" name="楕円 277"/>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79" name="テキスト ボックス 278"/>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当市は旧那賀川町及び旧羽ノ浦町と市町合併し旧1市2町からの負担金で運営していた一部事務組合(消防・衛生)の業務を継承したため、類似団体平均より</a:t>
          </a:r>
          <a:r>
            <a:rPr kumimoji="1" lang="en-US" altLang="ja-JP" sz="900">
              <a:solidFill>
                <a:schemeClr val="dk1"/>
              </a:solidFill>
              <a:effectLst/>
              <a:latin typeface="+mn-lt"/>
              <a:ea typeface="+mn-ea"/>
              <a:cs typeface="+mn-cs"/>
            </a:rPr>
            <a:t>8</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0</a:t>
          </a:r>
          <a:r>
            <a:rPr kumimoji="1" lang="ja-JP" altLang="ja-JP" sz="900">
              <a:solidFill>
                <a:schemeClr val="dk1"/>
              </a:solidFill>
              <a:effectLst/>
              <a:latin typeface="+mn-lt"/>
              <a:ea typeface="+mn-ea"/>
              <a:cs typeface="+mn-cs"/>
            </a:rPr>
            <a:t>ポイント下回っている一方、人件費の割合が高くなっている。</a:t>
          </a:r>
          <a:endParaRPr lang="ja-JP" altLang="ja-JP" sz="900">
            <a:effectLst/>
          </a:endParaRPr>
        </a:p>
        <a:p>
          <a:r>
            <a:rPr kumimoji="1" lang="ja-JP" altLang="ja-JP" sz="900">
              <a:solidFill>
                <a:schemeClr val="dk1"/>
              </a:solidFill>
              <a:effectLst/>
              <a:latin typeface="+mn-lt"/>
              <a:ea typeface="+mn-ea"/>
              <a:cs typeface="+mn-cs"/>
            </a:rPr>
            <a:t>　市単独補助金等については、平成29年８月に「補助金等に関する基本方針」を策定し各団体の収支状況等を精査した上で決定するほか団体の統合、再編や補助の終期を設定するなど見直しを行うこととしている。</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122428</xdr:rowOff>
    </xdr:from>
    <xdr:to>
      <xdr:col>82</xdr:col>
      <xdr:colOff>107950</xdr:colOff>
      <xdr:row>34</xdr:row>
      <xdr:rowOff>145288</xdr:rowOff>
    </xdr:to>
    <xdr:cxnSp macro="">
      <xdr:nvCxnSpPr>
        <xdr:cNvPr id="309" name="直線コネクタ 308"/>
        <xdr:cNvCxnSpPr/>
      </xdr:nvCxnSpPr>
      <xdr:spPr>
        <a:xfrm flipV="1">
          <a:off x="15671800" y="59517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34</xdr:row>
      <xdr:rowOff>159004</xdr:rowOff>
    </xdr:to>
    <xdr:cxnSp macro="">
      <xdr:nvCxnSpPr>
        <xdr:cNvPr id="312" name="直線コネクタ 311"/>
        <xdr:cNvCxnSpPr/>
      </xdr:nvCxnSpPr>
      <xdr:spPr>
        <a:xfrm flipV="1">
          <a:off x="14782800" y="5974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159004</xdr:rowOff>
    </xdr:to>
    <xdr:cxnSp macro="">
      <xdr:nvCxnSpPr>
        <xdr:cNvPr id="315" name="直線コネクタ 314"/>
        <xdr:cNvCxnSpPr/>
      </xdr:nvCxnSpPr>
      <xdr:spPr>
        <a:xfrm>
          <a:off x="13893800" y="58877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53848</xdr:rowOff>
    </xdr:from>
    <xdr:to>
      <xdr:col>69</xdr:col>
      <xdr:colOff>92075</xdr:colOff>
      <xdr:row>34</xdr:row>
      <xdr:rowOff>58420</xdr:rowOff>
    </xdr:to>
    <xdr:cxnSp macro="">
      <xdr:nvCxnSpPr>
        <xdr:cNvPr id="318" name="直線コネクタ 317"/>
        <xdr:cNvCxnSpPr/>
      </xdr:nvCxnSpPr>
      <xdr:spPr>
        <a:xfrm>
          <a:off x="13004800" y="5883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0" name="テキスト ボックス 319"/>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2" name="テキスト ボックス 321"/>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71628</xdr:rowOff>
    </xdr:from>
    <xdr:to>
      <xdr:col>82</xdr:col>
      <xdr:colOff>158750</xdr:colOff>
      <xdr:row>35</xdr:row>
      <xdr:rowOff>1778</xdr:rowOff>
    </xdr:to>
    <xdr:sp macro="" textlink="">
      <xdr:nvSpPr>
        <xdr:cNvPr id="328" name="楕円 327"/>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151655</xdr:rowOff>
    </xdr:from>
    <xdr:ext cx="762000" cy="259045"/>
    <xdr:sp macro="" textlink="">
      <xdr:nvSpPr>
        <xdr:cNvPr id="329" name="補助費等該当値テキスト"/>
        <xdr:cNvSpPr txBox="1"/>
      </xdr:nvSpPr>
      <xdr:spPr>
        <a:xfrm>
          <a:off x="16598900" y="580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30" name="楕円 329"/>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31" name="テキスト ボックス 330"/>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108204</xdr:rowOff>
    </xdr:from>
    <xdr:to>
      <xdr:col>74</xdr:col>
      <xdr:colOff>31750</xdr:colOff>
      <xdr:row>35</xdr:row>
      <xdr:rowOff>38354</xdr:rowOff>
    </xdr:to>
    <xdr:sp macro="" textlink="">
      <xdr:nvSpPr>
        <xdr:cNvPr id="332" name="楕円 331"/>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48531</xdr:rowOff>
    </xdr:from>
    <xdr:ext cx="762000" cy="259045"/>
    <xdr:sp macro="" textlink="">
      <xdr:nvSpPr>
        <xdr:cNvPr id="333" name="テキスト ボックス 332"/>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4" name="楕円 333"/>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5" name="テキスト ボックス 334"/>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xdr:rowOff>
    </xdr:from>
    <xdr:to>
      <xdr:col>65</xdr:col>
      <xdr:colOff>53975</xdr:colOff>
      <xdr:row>34</xdr:row>
      <xdr:rowOff>104648</xdr:rowOff>
    </xdr:to>
    <xdr:sp macro="" textlink="">
      <xdr:nvSpPr>
        <xdr:cNvPr id="336" name="楕円 335"/>
        <xdr:cNvSpPr/>
      </xdr:nvSpPr>
      <xdr:spPr>
        <a:xfrm>
          <a:off x="12954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114825</xdr:rowOff>
    </xdr:from>
    <xdr:ext cx="762000" cy="259045"/>
    <xdr:sp macro="" textlink="">
      <xdr:nvSpPr>
        <xdr:cNvPr id="337" name="テキスト ボックス 336"/>
        <xdr:cNvSpPr txBox="1"/>
      </xdr:nvSpPr>
      <xdr:spPr>
        <a:xfrm>
          <a:off x="12623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市債の発行を伴う事業の厳しい精査を行うとともに、高利残債の利率見直し交渉による利子負担の軽減を図っているが、中学校校舎建設事業や公営住宅建設事業などの増により、公債費に係る経常収支比率は1</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％と類似団体平均より</a:t>
          </a:r>
          <a:r>
            <a:rPr kumimoji="1" lang="en-US" altLang="ja-JP" sz="900">
              <a:solidFill>
                <a:schemeClr val="dk1"/>
              </a:solidFill>
              <a:effectLst/>
              <a:latin typeface="+mn-lt"/>
              <a:ea typeface="+mn-ea"/>
              <a:cs typeface="+mn-cs"/>
            </a:rPr>
            <a:t>0</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7</a:t>
          </a:r>
          <a:r>
            <a:rPr kumimoji="1" lang="ja-JP" altLang="ja-JP" sz="900">
              <a:solidFill>
                <a:schemeClr val="dk1"/>
              </a:solidFill>
              <a:effectLst/>
              <a:latin typeface="+mn-lt"/>
              <a:ea typeface="+mn-ea"/>
              <a:cs typeface="+mn-cs"/>
            </a:rPr>
            <a:t>ポイント上回った。公債費は約3</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千万円となっており公債費負担は依然として高い。</a:t>
          </a:r>
          <a:endParaRPr lang="ja-JP" altLang="ja-JP" sz="900">
            <a:effectLst/>
          </a:endParaRPr>
        </a:p>
        <a:p>
          <a:r>
            <a:rPr kumimoji="1" lang="ja-JP" altLang="ja-JP" sz="900">
              <a:solidFill>
                <a:schemeClr val="dk1"/>
              </a:solidFill>
              <a:effectLst/>
              <a:latin typeface="+mn-lt"/>
              <a:ea typeface="+mn-ea"/>
              <a:cs typeface="+mn-cs"/>
            </a:rPr>
            <a:t>　令和２年度に合併特例債の発行が終了し、本来の対象事業における地方債の発行へシフトしていることや一般財源確保のために臨時財政対策債発行額の増加が見込まれることから、健全化判断比率の悪化に注意を払いながら、慎重な市債発行により堅実な財政運営に努める必要がある。</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129287</xdr:rowOff>
    </xdr:to>
    <xdr:cxnSp macro="">
      <xdr:nvCxnSpPr>
        <xdr:cNvPr id="367" name="直線コネクタ 366"/>
        <xdr:cNvCxnSpPr/>
      </xdr:nvCxnSpPr>
      <xdr:spPr>
        <a:xfrm>
          <a:off x="3987800" y="13221208"/>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74422</xdr:rowOff>
    </xdr:to>
    <xdr:cxnSp macro="">
      <xdr:nvCxnSpPr>
        <xdr:cNvPr id="370" name="直線コネクタ 369"/>
        <xdr:cNvCxnSpPr/>
      </xdr:nvCxnSpPr>
      <xdr:spPr>
        <a:xfrm flipV="1">
          <a:off x="3098800" y="13221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83565</xdr:rowOff>
    </xdr:to>
    <xdr:cxnSp macro="">
      <xdr:nvCxnSpPr>
        <xdr:cNvPr id="373" name="直線コネクタ 372"/>
        <xdr:cNvCxnSpPr/>
      </xdr:nvCxnSpPr>
      <xdr:spPr>
        <a:xfrm flipV="1">
          <a:off x="2209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4" name="フローチャート: 判断 373"/>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5" name="テキスト ボックス 374"/>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83565</xdr:rowOff>
    </xdr:to>
    <xdr:cxnSp macro="">
      <xdr:nvCxnSpPr>
        <xdr:cNvPr id="376" name="直線コネクタ 375"/>
        <xdr:cNvCxnSpPr/>
      </xdr:nvCxnSpPr>
      <xdr:spPr>
        <a:xfrm>
          <a:off x="1320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7" name="フローチャート: 判断 376"/>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8" name="テキスト ボックス 377"/>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9" name="フローチャート: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0" name="テキスト ボックス 379"/>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86" name="楕円 385"/>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87"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8" name="楕円 387"/>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9" name="テキスト ボックス 388"/>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0" name="楕円 389"/>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91" name="テキスト ボックス 390"/>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2" name="楕円 391"/>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93" name="テキスト ボックス 392"/>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4" name="楕円 393"/>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5" name="テキスト ボックス 394"/>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公債費以外の経常収支比率は、前年度と比較すると</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8</a:t>
          </a:r>
          <a:r>
            <a:rPr kumimoji="1" lang="ja-JP" altLang="ja-JP" sz="900">
              <a:solidFill>
                <a:schemeClr val="dk1"/>
              </a:solidFill>
              <a:effectLst/>
              <a:latin typeface="+mn-lt"/>
              <a:ea typeface="+mn-ea"/>
              <a:cs typeface="+mn-cs"/>
            </a:rPr>
            <a:t>ポイント悪化し、類似団体平均より</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9</a:t>
          </a:r>
          <a:r>
            <a:rPr kumimoji="1" lang="ja-JP" altLang="ja-JP" sz="900">
              <a:solidFill>
                <a:schemeClr val="dk1"/>
              </a:solidFill>
              <a:effectLst/>
              <a:latin typeface="+mn-lt"/>
              <a:ea typeface="+mn-ea"/>
              <a:cs typeface="+mn-cs"/>
            </a:rPr>
            <a:t>ポイント上回っている。主な要因として、歳出において物件費の経常収支比率で1.</a:t>
          </a:r>
          <a:r>
            <a:rPr kumimoji="1" lang="en-US" altLang="ja-JP" sz="900">
              <a:solidFill>
                <a:schemeClr val="dk1"/>
              </a:solidFill>
              <a:effectLst/>
              <a:latin typeface="+mn-lt"/>
              <a:ea typeface="+mn-ea"/>
              <a:cs typeface="+mn-cs"/>
            </a:rPr>
            <a:t>8</a:t>
          </a:r>
          <a:r>
            <a:rPr kumimoji="1" lang="ja-JP" altLang="ja-JP" sz="900">
              <a:solidFill>
                <a:schemeClr val="dk1"/>
              </a:solidFill>
              <a:effectLst/>
              <a:latin typeface="+mn-lt"/>
              <a:ea typeface="+mn-ea"/>
              <a:cs typeface="+mn-cs"/>
            </a:rPr>
            <a:t>ポイント悪化し、人件費においては類似団体平均を大きく上回ったことである。</a:t>
          </a:r>
          <a:endParaRPr lang="ja-JP" altLang="ja-JP" sz="900">
            <a:effectLst/>
          </a:endParaRPr>
        </a:p>
        <a:p>
          <a:r>
            <a:rPr kumimoji="1" lang="ja-JP" altLang="ja-JP" sz="900">
              <a:solidFill>
                <a:schemeClr val="dk1"/>
              </a:solidFill>
              <a:effectLst/>
              <a:latin typeface="+mn-lt"/>
              <a:ea typeface="+mn-ea"/>
              <a:cs typeface="+mn-cs"/>
            </a:rPr>
            <a:t>　今後も、市税の徴収強化等により一般財源の安定的な確保に努める必要があり、また施設管理において公共施設等総合管理計画に基づく各施設の統廃合や指定管理者制度の導入等による管理コストの軽減に努めることが重要である。</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78994</xdr:rowOff>
    </xdr:from>
    <xdr:to>
      <xdr:col>82</xdr:col>
      <xdr:colOff>107950</xdr:colOff>
      <xdr:row>76</xdr:row>
      <xdr:rowOff>127000</xdr:rowOff>
    </xdr:to>
    <xdr:cxnSp macro="">
      <xdr:nvCxnSpPr>
        <xdr:cNvPr id="426" name="直線コネクタ 425"/>
        <xdr:cNvCxnSpPr/>
      </xdr:nvCxnSpPr>
      <xdr:spPr>
        <a:xfrm>
          <a:off x="15671800" y="12937744"/>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78994</xdr:rowOff>
    </xdr:from>
    <xdr:to>
      <xdr:col>78</xdr:col>
      <xdr:colOff>69850</xdr:colOff>
      <xdr:row>77</xdr:row>
      <xdr:rowOff>161289</xdr:rowOff>
    </xdr:to>
    <xdr:cxnSp macro="">
      <xdr:nvCxnSpPr>
        <xdr:cNvPr id="429" name="直線コネクタ 428"/>
        <xdr:cNvCxnSpPr/>
      </xdr:nvCxnSpPr>
      <xdr:spPr>
        <a:xfrm flipV="1">
          <a:off x="14782800" y="12937744"/>
          <a:ext cx="889000" cy="4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77</xdr:row>
      <xdr:rowOff>161289</xdr:rowOff>
    </xdr:to>
    <xdr:cxnSp macro="">
      <xdr:nvCxnSpPr>
        <xdr:cNvPr id="432" name="直線コネクタ 431"/>
        <xdr:cNvCxnSpPr/>
      </xdr:nvCxnSpPr>
      <xdr:spPr>
        <a:xfrm>
          <a:off x="13893800" y="133309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129287</xdr:rowOff>
    </xdr:to>
    <xdr:cxnSp macro="">
      <xdr:nvCxnSpPr>
        <xdr:cNvPr id="435" name="直線コネクタ 434"/>
        <xdr:cNvCxnSpPr/>
      </xdr:nvCxnSpPr>
      <xdr:spPr>
        <a:xfrm>
          <a:off x="13004800" y="132806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6" name="フローチャート: 判断 435"/>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7" name="テキスト ボックス 436"/>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38" name="フローチャート: 判断 437"/>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39" name="テキスト ボックス 438"/>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5" name="楕円 444"/>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6"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28194</xdr:rowOff>
    </xdr:from>
    <xdr:to>
      <xdr:col>78</xdr:col>
      <xdr:colOff>120650</xdr:colOff>
      <xdr:row>75</xdr:row>
      <xdr:rowOff>129794</xdr:rowOff>
    </xdr:to>
    <xdr:sp macro="" textlink="">
      <xdr:nvSpPr>
        <xdr:cNvPr id="447" name="楕円 446"/>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139971</xdr:rowOff>
    </xdr:from>
    <xdr:ext cx="736600" cy="259045"/>
    <xdr:sp macro="" textlink="">
      <xdr:nvSpPr>
        <xdr:cNvPr id="448" name="テキスト ボックス 447"/>
        <xdr:cNvSpPr txBox="1"/>
      </xdr:nvSpPr>
      <xdr:spPr>
        <a:xfrm>
          <a:off x="15290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9" name="楕円 448"/>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0" name="テキスト ボックス 44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1" name="楕円 450"/>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52" name="テキスト ボックス 451"/>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3" name="楕円 452"/>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4" name="テキスト ボックス 453"/>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76556</xdr:rowOff>
    </xdr:from>
    <xdr:to>
      <xdr:col>29</xdr:col>
      <xdr:colOff>127000</xdr:colOff>
      <xdr:row>12</xdr:row>
      <xdr:rowOff>90919</xdr:rowOff>
    </xdr:to>
    <xdr:cxnSp macro="">
      <xdr:nvCxnSpPr>
        <xdr:cNvPr id="50" name="直線コネクタ 49"/>
        <xdr:cNvCxnSpPr/>
      </xdr:nvCxnSpPr>
      <xdr:spPr bwMode="auto">
        <a:xfrm>
          <a:off x="5003800" y="2181581"/>
          <a:ext cx="647700" cy="1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76556</xdr:rowOff>
    </xdr:from>
    <xdr:to>
      <xdr:col>26</xdr:col>
      <xdr:colOff>50800</xdr:colOff>
      <xdr:row>12</xdr:row>
      <xdr:rowOff>104007</xdr:rowOff>
    </xdr:to>
    <xdr:cxnSp macro="">
      <xdr:nvCxnSpPr>
        <xdr:cNvPr id="53" name="直線コネクタ 52"/>
        <xdr:cNvCxnSpPr/>
      </xdr:nvCxnSpPr>
      <xdr:spPr bwMode="auto">
        <a:xfrm flipV="1">
          <a:off x="4305300" y="2181581"/>
          <a:ext cx="698500" cy="27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104007</xdr:rowOff>
    </xdr:from>
    <xdr:to>
      <xdr:col>22</xdr:col>
      <xdr:colOff>114300</xdr:colOff>
      <xdr:row>12</xdr:row>
      <xdr:rowOff>158737</xdr:rowOff>
    </xdr:to>
    <xdr:cxnSp macro="">
      <xdr:nvCxnSpPr>
        <xdr:cNvPr id="56" name="直線コネクタ 55"/>
        <xdr:cNvCxnSpPr/>
      </xdr:nvCxnSpPr>
      <xdr:spPr bwMode="auto">
        <a:xfrm flipV="1">
          <a:off x="3606800" y="2209032"/>
          <a:ext cx="698500" cy="54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2724</xdr:rowOff>
    </xdr:from>
    <xdr:to>
      <xdr:col>22</xdr:col>
      <xdr:colOff>165100</xdr:colOff>
      <xdr:row>15</xdr:row>
      <xdr:rowOff>104324</xdr:rowOff>
    </xdr:to>
    <xdr:sp macro="" textlink="">
      <xdr:nvSpPr>
        <xdr:cNvPr id="57" name="フローチャート: 判断 56"/>
        <xdr:cNvSpPr/>
      </xdr:nvSpPr>
      <xdr:spPr bwMode="auto">
        <a:xfrm>
          <a:off x="42545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89101</xdr:rowOff>
    </xdr:from>
    <xdr:ext cx="762000" cy="259045"/>
    <xdr:sp macro="" textlink="">
      <xdr:nvSpPr>
        <xdr:cNvPr id="58" name="テキスト ボックス 57"/>
        <xdr:cNvSpPr txBox="1"/>
      </xdr:nvSpPr>
      <xdr:spPr>
        <a:xfrm>
          <a:off x="3924300" y="270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158737</xdr:rowOff>
    </xdr:from>
    <xdr:to>
      <xdr:col>18</xdr:col>
      <xdr:colOff>177800</xdr:colOff>
      <xdr:row>13</xdr:row>
      <xdr:rowOff>1384</xdr:rowOff>
    </xdr:to>
    <xdr:cxnSp macro="">
      <xdr:nvCxnSpPr>
        <xdr:cNvPr id="59" name="直線コネクタ 58"/>
        <xdr:cNvCxnSpPr/>
      </xdr:nvCxnSpPr>
      <xdr:spPr bwMode="auto">
        <a:xfrm flipV="1">
          <a:off x="2908300" y="2263762"/>
          <a:ext cx="698500" cy="1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47892</xdr:rowOff>
    </xdr:from>
    <xdr:to>
      <xdr:col>19</xdr:col>
      <xdr:colOff>38100</xdr:colOff>
      <xdr:row>15</xdr:row>
      <xdr:rowOff>149492</xdr:rowOff>
    </xdr:to>
    <xdr:sp macro="" textlink="">
      <xdr:nvSpPr>
        <xdr:cNvPr id="60" name="フローチャート: 判断 59"/>
        <xdr:cNvSpPr/>
      </xdr:nvSpPr>
      <xdr:spPr bwMode="auto">
        <a:xfrm>
          <a:off x="35560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134269</xdr:rowOff>
    </xdr:from>
    <xdr:ext cx="762000" cy="259045"/>
    <xdr:sp macro="" textlink="">
      <xdr:nvSpPr>
        <xdr:cNvPr id="61" name="テキスト ボックス 60"/>
        <xdr:cNvSpPr txBox="1"/>
      </xdr:nvSpPr>
      <xdr:spPr>
        <a:xfrm>
          <a:off x="3225800" y="27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69533</xdr:rowOff>
    </xdr:from>
    <xdr:to>
      <xdr:col>15</xdr:col>
      <xdr:colOff>101600</xdr:colOff>
      <xdr:row>15</xdr:row>
      <xdr:rowOff>171133</xdr:rowOff>
    </xdr:to>
    <xdr:sp macro="" textlink="">
      <xdr:nvSpPr>
        <xdr:cNvPr id="62" name="フローチャート: 判断 61"/>
        <xdr:cNvSpPr/>
      </xdr:nvSpPr>
      <xdr:spPr bwMode="auto">
        <a:xfrm>
          <a:off x="28575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155910</xdr:rowOff>
    </xdr:from>
    <xdr:ext cx="762000" cy="259045"/>
    <xdr:sp macro="" textlink="">
      <xdr:nvSpPr>
        <xdr:cNvPr id="63" name="テキスト ボックス 62"/>
        <xdr:cNvSpPr txBox="1"/>
      </xdr:nvSpPr>
      <xdr:spPr>
        <a:xfrm>
          <a:off x="2527300" y="27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40119</xdr:rowOff>
    </xdr:from>
    <xdr:to>
      <xdr:col>29</xdr:col>
      <xdr:colOff>177800</xdr:colOff>
      <xdr:row>12</xdr:row>
      <xdr:rowOff>141719</xdr:rowOff>
    </xdr:to>
    <xdr:sp macro="" textlink="">
      <xdr:nvSpPr>
        <xdr:cNvPr id="69" name="楕円 68"/>
        <xdr:cNvSpPr/>
      </xdr:nvSpPr>
      <xdr:spPr bwMode="auto">
        <a:xfrm>
          <a:off x="5600700" y="214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120146</xdr:rowOff>
    </xdr:from>
    <xdr:ext cx="762000" cy="259045"/>
    <xdr:sp macro="" textlink="">
      <xdr:nvSpPr>
        <xdr:cNvPr id="70" name="人口1人当たり決算額の推移該当値テキスト130"/>
        <xdr:cNvSpPr txBox="1"/>
      </xdr:nvSpPr>
      <xdr:spPr>
        <a:xfrm>
          <a:off x="5740400" y="205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25756</xdr:rowOff>
    </xdr:from>
    <xdr:to>
      <xdr:col>26</xdr:col>
      <xdr:colOff>101600</xdr:colOff>
      <xdr:row>12</xdr:row>
      <xdr:rowOff>127356</xdr:rowOff>
    </xdr:to>
    <xdr:sp macro="" textlink="">
      <xdr:nvSpPr>
        <xdr:cNvPr id="71" name="楕円 70"/>
        <xdr:cNvSpPr/>
      </xdr:nvSpPr>
      <xdr:spPr bwMode="auto">
        <a:xfrm>
          <a:off x="4953000" y="2130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137533</xdr:rowOff>
    </xdr:from>
    <xdr:ext cx="736600" cy="259045"/>
    <xdr:sp macro="" textlink="">
      <xdr:nvSpPr>
        <xdr:cNvPr id="72" name="テキスト ボックス 71"/>
        <xdr:cNvSpPr txBox="1"/>
      </xdr:nvSpPr>
      <xdr:spPr>
        <a:xfrm>
          <a:off x="4622800" y="189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53207</xdr:rowOff>
    </xdr:from>
    <xdr:to>
      <xdr:col>22</xdr:col>
      <xdr:colOff>165100</xdr:colOff>
      <xdr:row>12</xdr:row>
      <xdr:rowOff>154807</xdr:rowOff>
    </xdr:to>
    <xdr:sp macro="" textlink="">
      <xdr:nvSpPr>
        <xdr:cNvPr id="73" name="楕円 72"/>
        <xdr:cNvSpPr/>
      </xdr:nvSpPr>
      <xdr:spPr bwMode="auto">
        <a:xfrm>
          <a:off x="4254500" y="2158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164984</xdr:rowOff>
    </xdr:from>
    <xdr:ext cx="762000" cy="259045"/>
    <xdr:sp macro="" textlink="">
      <xdr:nvSpPr>
        <xdr:cNvPr id="74" name="テキスト ボックス 73"/>
        <xdr:cNvSpPr txBox="1"/>
      </xdr:nvSpPr>
      <xdr:spPr>
        <a:xfrm>
          <a:off x="3924300" y="192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107937</xdr:rowOff>
    </xdr:from>
    <xdr:to>
      <xdr:col>19</xdr:col>
      <xdr:colOff>38100</xdr:colOff>
      <xdr:row>13</xdr:row>
      <xdr:rowOff>38087</xdr:rowOff>
    </xdr:to>
    <xdr:sp macro="" textlink="">
      <xdr:nvSpPr>
        <xdr:cNvPr id="75" name="楕円 74"/>
        <xdr:cNvSpPr/>
      </xdr:nvSpPr>
      <xdr:spPr bwMode="auto">
        <a:xfrm>
          <a:off x="3556000" y="221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48264</xdr:rowOff>
    </xdr:from>
    <xdr:ext cx="762000" cy="259045"/>
    <xdr:sp macro="" textlink="">
      <xdr:nvSpPr>
        <xdr:cNvPr id="76" name="テキスト ボックス 75"/>
        <xdr:cNvSpPr txBox="1"/>
      </xdr:nvSpPr>
      <xdr:spPr>
        <a:xfrm>
          <a:off x="3225800" y="198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122034</xdr:rowOff>
    </xdr:from>
    <xdr:to>
      <xdr:col>15</xdr:col>
      <xdr:colOff>101600</xdr:colOff>
      <xdr:row>13</xdr:row>
      <xdr:rowOff>52184</xdr:rowOff>
    </xdr:to>
    <xdr:sp macro="" textlink="">
      <xdr:nvSpPr>
        <xdr:cNvPr id="77" name="楕円 76"/>
        <xdr:cNvSpPr/>
      </xdr:nvSpPr>
      <xdr:spPr bwMode="auto">
        <a:xfrm>
          <a:off x="2857500" y="2227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62361</xdr:rowOff>
    </xdr:from>
    <xdr:ext cx="762000" cy="259045"/>
    <xdr:sp macro="" textlink="">
      <xdr:nvSpPr>
        <xdr:cNvPr id="78" name="テキスト ボックス 77"/>
        <xdr:cNvSpPr txBox="1"/>
      </xdr:nvSpPr>
      <xdr:spPr>
        <a:xfrm>
          <a:off x="2527300" y="199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327216</xdr:rowOff>
    </xdr:from>
    <xdr:to>
      <xdr:col>29</xdr:col>
      <xdr:colOff>127000</xdr:colOff>
      <xdr:row>36</xdr:row>
      <xdr:rowOff>93776</xdr:rowOff>
    </xdr:to>
    <xdr:cxnSp macro="">
      <xdr:nvCxnSpPr>
        <xdr:cNvPr id="112" name="直線コネクタ 111"/>
        <xdr:cNvCxnSpPr/>
      </xdr:nvCxnSpPr>
      <xdr:spPr bwMode="auto">
        <a:xfrm flipV="1">
          <a:off x="5003800" y="6937566"/>
          <a:ext cx="647700" cy="109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311993</xdr:rowOff>
    </xdr:from>
    <xdr:ext cx="762000" cy="259045"/>
    <xdr:sp macro="" textlink="">
      <xdr:nvSpPr>
        <xdr:cNvPr id="113" name="人口1人当たり決算額の推移平均値テキスト445"/>
        <xdr:cNvSpPr txBox="1"/>
      </xdr:nvSpPr>
      <xdr:spPr>
        <a:xfrm>
          <a:off x="5740400" y="692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93776</xdr:rowOff>
    </xdr:from>
    <xdr:to>
      <xdr:col>26</xdr:col>
      <xdr:colOff>50800</xdr:colOff>
      <xdr:row>36</xdr:row>
      <xdr:rowOff>120447</xdr:rowOff>
    </xdr:to>
    <xdr:cxnSp macro="">
      <xdr:nvCxnSpPr>
        <xdr:cNvPr id="115" name="直線コネクタ 114"/>
        <xdr:cNvCxnSpPr/>
      </xdr:nvCxnSpPr>
      <xdr:spPr bwMode="auto">
        <a:xfrm flipV="1">
          <a:off x="4305300" y="7047026"/>
          <a:ext cx="698500" cy="26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120447</xdr:rowOff>
    </xdr:from>
    <xdr:to>
      <xdr:col>22</xdr:col>
      <xdr:colOff>114300</xdr:colOff>
      <xdr:row>36</xdr:row>
      <xdr:rowOff>130048</xdr:rowOff>
    </xdr:to>
    <xdr:cxnSp macro="">
      <xdr:nvCxnSpPr>
        <xdr:cNvPr id="118" name="直線コネクタ 117"/>
        <xdr:cNvCxnSpPr/>
      </xdr:nvCxnSpPr>
      <xdr:spPr bwMode="auto">
        <a:xfrm flipV="1">
          <a:off x="3606800" y="7073697"/>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228257</xdr:rowOff>
    </xdr:from>
    <xdr:to>
      <xdr:col>22</xdr:col>
      <xdr:colOff>165100</xdr:colOff>
      <xdr:row>35</xdr:row>
      <xdr:rowOff>329857</xdr:rowOff>
    </xdr:to>
    <xdr:sp macro="" textlink="">
      <xdr:nvSpPr>
        <xdr:cNvPr id="119" name="フローチャート: 判断 118"/>
        <xdr:cNvSpPr/>
      </xdr:nvSpPr>
      <xdr:spPr bwMode="auto">
        <a:xfrm>
          <a:off x="42545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340034</xdr:rowOff>
    </xdr:from>
    <xdr:ext cx="762000" cy="259045"/>
    <xdr:sp macro="" textlink="">
      <xdr:nvSpPr>
        <xdr:cNvPr id="120" name="テキスト ボックス 119"/>
        <xdr:cNvSpPr txBox="1"/>
      </xdr:nvSpPr>
      <xdr:spPr>
        <a:xfrm>
          <a:off x="3924300" y="660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130048</xdr:rowOff>
    </xdr:from>
    <xdr:to>
      <xdr:col>18</xdr:col>
      <xdr:colOff>177800</xdr:colOff>
      <xdr:row>37</xdr:row>
      <xdr:rowOff>4661</xdr:rowOff>
    </xdr:to>
    <xdr:cxnSp macro="">
      <xdr:nvCxnSpPr>
        <xdr:cNvPr id="121" name="直線コネクタ 120"/>
        <xdr:cNvCxnSpPr/>
      </xdr:nvCxnSpPr>
      <xdr:spPr bwMode="auto">
        <a:xfrm flipV="1">
          <a:off x="2908300" y="7083298"/>
          <a:ext cx="6985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222085</xdr:rowOff>
    </xdr:from>
    <xdr:to>
      <xdr:col>19</xdr:col>
      <xdr:colOff>38100</xdr:colOff>
      <xdr:row>35</xdr:row>
      <xdr:rowOff>323685</xdr:rowOff>
    </xdr:to>
    <xdr:sp macro="" textlink="">
      <xdr:nvSpPr>
        <xdr:cNvPr id="122" name="フローチャート: 判断 121"/>
        <xdr:cNvSpPr/>
      </xdr:nvSpPr>
      <xdr:spPr bwMode="auto">
        <a:xfrm>
          <a:off x="35560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333862</xdr:rowOff>
    </xdr:from>
    <xdr:ext cx="762000" cy="259045"/>
    <xdr:sp macro="" textlink="">
      <xdr:nvSpPr>
        <xdr:cNvPr id="123" name="テキスト ボックス 122"/>
        <xdr:cNvSpPr txBox="1"/>
      </xdr:nvSpPr>
      <xdr:spPr>
        <a:xfrm>
          <a:off x="3225800" y="66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238696</xdr:rowOff>
    </xdr:from>
    <xdr:to>
      <xdr:col>15</xdr:col>
      <xdr:colOff>101600</xdr:colOff>
      <xdr:row>35</xdr:row>
      <xdr:rowOff>340296</xdr:rowOff>
    </xdr:to>
    <xdr:sp macro="" textlink="">
      <xdr:nvSpPr>
        <xdr:cNvPr id="124" name="フローチャート: 判断 123"/>
        <xdr:cNvSpPr/>
      </xdr:nvSpPr>
      <xdr:spPr bwMode="auto">
        <a:xfrm>
          <a:off x="28575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7573</xdr:rowOff>
    </xdr:from>
    <xdr:ext cx="762000" cy="259045"/>
    <xdr:sp macro="" textlink="">
      <xdr:nvSpPr>
        <xdr:cNvPr id="125" name="テキスト ボックス 124"/>
        <xdr:cNvSpPr txBox="1"/>
      </xdr:nvSpPr>
      <xdr:spPr>
        <a:xfrm>
          <a:off x="25273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276416</xdr:rowOff>
    </xdr:from>
    <xdr:to>
      <xdr:col>29</xdr:col>
      <xdr:colOff>177800</xdr:colOff>
      <xdr:row>36</xdr:row>
      <xdr:rowOff>35116</xdr:rowOff>
    </xdr:to>
    <xdr:sp macro="" textlink="">
      <xdr:nvSpPr>
        <xdr:cNvPr id="131" name="楕円 130"/>
        <xdr:cNvSpPr/>
      </xdr:nvSpPr>
      <xdr:spPr bwMode="auto">
        <a:xfrm>
          <a:off x="5600700" y="6886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121493</xdr:rowOff>
    </xdr:from>
    <xdr:ext cx="762000" cy="259045"/>
    <xdr:sp macro="" textlink="">
      <xdr:nvSpPr>
        <xdr:cNvPr id="132" name="人口1人当たり決算額の推移該当値テキスト445"/>
        <xdr:cNvSpPr txBox="1"/>
      </xdr:nvSpPr>
      <xdr:spPr>
        <a:xfrm>
          <a:off x="5740400" y="67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42976</xdr:rowOff>
    </xdr:from>
    <xdr:to>
      <xdr:col>26</xdr:col>
      <xdr:colOff>101600</xdr:colOff>
      <xdr:row>36</xdr:row>
      <xdr:rowOff>144576</xdr:rowOff>
    </xdr:to>
    <xdr:sp macro="" textlink="">
      <xdr:nvSpPr>
        <xdr:cNvPr id="133" name="楕円 132"/>
        <xdr:cNvSpPr/>
      </xdr:nvSpPr>
      <xdr:spPr bwMode="auto">
        <a:xfrm>
          <a:off x="4953000" y="699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129353</xdr:rowOff>
    </xdr:from>
    <xdr:ext cx="736600" cy="259045"/>
    <xdr:sp macro="" textlink="">
      <xdr:nvSpPr>
        <xdr:cNvPr id="134" name="テキスト ボックス 133"/>
        <xdr:cNvSpPr txBox="1"/>
      </xdr:nvSpPr>
      <xdr:spPr>
        <a:xfrm>
          <a:off x="4622800" y="708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69647</xdr:rowOff>
    </xdr:from>
    <xdr:to>
      <xdr:col>22</xdr:col>
      <xdr:colOff>165100</xdr:colOff>
      <xdr:row>36</xdr:row>
      <xdr:rowOff>171247</xdr:rowOff>
    </xdr:to>
    <xdr:sp macro="" textlink="">
      <xdr:nvSpPr>
        <xdr:cNvPr id="135" name="楕円 134"/>
        <xdr:cNvSpPr/>
      </xdr:nvSpPr>
      <xdr:spPr bwMode="auto">
        <a:xfrm>
          <a:off x="4254500" y="7022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156024</xdr:rowOff>
    </xdr:from>
    <xdr:ext cx="762000" cy="259045"/>
    <xdr:sp macro="" textlink="">
      <xdr:nvSpPr>
        <xdr:cNvPr id="136" name="テキスト ボックス 135"/>
        <xdr:cNvSpPr txBox="1"/>
      </xdr:nvSpPr>
      <xdr:spPr>
        <a:xfrm>
          <a:off x="3924300" y="710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79248</xdr:rowOff>
    </xdr:from>
    <xdr:to>
      <xdr:col>19</xdr:col>
      <xdr:colOff>38100</xdr:colOff>
      <xdr:row>37</xdr:row>
      <xdr:rowOff>9398</xdr:rowOff>
    </xdr:to>
    <xdr:sp macro="" textlink="">
      <xdr:nvSpPr>
        <xdr:cNvPr id="137" name="楕円 136"/>
        <xdr:cNvSpPr/>
      </xdr:nvSpPr>
      <xdr:spPr bwMode="auto">
        <a:xfrm>
          <a:off x="3556000" y="703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165625</xdr:rowOff>
    </xdr:from>
    <xdr:ext cx="762000" cy="259045"/>
    <xdr:sp macro="" textlink="">
      <xdr:nvSpPr>
        <xdr:cNvPr id="138" name="テキスト ボックス 137"/>
        <xdr:cNvSpPr txBox="1"/>
      </xdr:nvSpPr>
      <xdr:spPr>
        <a:xfrm>
          <a:off x="3225800" y="711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125311</xdr:rowOff>
    </xdr:from>
    <xdr:to>
      <xdr:col>15</xdr:col>
      <xdr:colOff>101600</xdr:colOff>
      <xdr:row>37</xdr:row>
      <xdr:rowOff>55461</xdr:rowOff>
    </xdr:to>
    <xdr:sp macro="" textlink="">
      <xdr:nvSpPr>
        <xdr:cNvPr id="139" name="楕円 138"/>
        <xdr:cNvSpPr/>
      </xdr:nvSpPr>
      <xdr:spPr bwMode="auto">
        <a:xfrm>
          <a:off x="2857500" y="707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40238</xdr:rowOff>
    </xdr:from>
    <xdr:ext cx="762000" cy="259045"/>
    <xdr:sp macro="" textlink="">
      <xdr:nvSpPr>
        <xdr:cNvPr id="140" name="テキスト ボックス 139"/>
        <xdr:cNvSpPr txBox="1"/>
      </xdr:nvSpPr>
      <xdr:spPr>
        <a:xfrm>
          <a:off x="2527300" y="71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69,954
69,592
279.25
37,014,203
36,228,756
447,553
20,894,623
37,515,045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1531</xdr:rowOff>
    </xdr:from>
    <xdr:to>
      <xdr:col>24</xdr:col>
      <xdr:colOff>63500</xdr:colOff>
      <xdr:row>31</xdr:row>
      <xdr:rowOff>18123</xdr:rowOff>
    </xdr:to>
    <xdr:cxnSp macro="">
      <xdr:nvCxnSpPr>
        <xdr:cNvPr id="61" name="直線コネクタ 60"/>
        <xdr:cNvCxnSpPr/>
      </xdr:nvCxnSpPr>
      <xdr:spPr>
        <a:xfrm>
          <a:off x="3797300" y="5316481"/>
          <a:ext cx="8382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1531</xdr:rowOff>
    </xdr:from>
    <xdr:to>
      <xdr:col>19</xdr:col>
      <xdr:colOff>177800</xdr:colOff>
      <xdr:row>31</xdr:row>
      <xdr:rowOff>11684</xdr:rowOff>
    </xdr:to>
    <xdr:cxnSp macro="">
      <xdr:nvCxnSpPr>
        <xdr:cNvPr id="64" name="直線コネクタ 63"/>
        <xdr:cNvCxnSpPr/>
      </xdr:nvCxnSpPr>
      <xdr:spPr>
        <a:xfrm flipV="1">
          <a:off x="2908300" y="5316481"/>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11684</xdr:rowOff>
    </xdr:from>
    <xdr:to>
      <xdr:col>15</xdr:col>
      <xdr:colOff>50800</xdr:colOff>
      <xdr:row>33</xdr:row>
      <xdr:rowOff>5131</xdr:rowOff>
    </xdr:to>
    <xdr:cxnSp macro="">
      <xdr:nvCxnSpPr>
        <xdr:cNvPr id="67" name="直線コネクタ 66"/>
        <xdr:cNvCxnSpPr/>
      </xdr:nvCxnSpPr>
      <xdr:spPr>
        <a:xfrm flipV="1">
          <a:off x="2019300" y="5326634"/>
          <a:ext cx="889000" cy="3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158805</xdr:rowOff>
    </xdr:from>
    <xdr:ext cx="534377" cy="259045"/>
    <xdr:sp macro="" textlink="">
      <xdr:nvSpPr>
        <xdr:cNvPr id="69" name="テキスト ボックス 68"/>
        <xdr:cNvSpPr txBox="1"/>
      </xdr:nvSpPr>
      <xdr:spPr>
        <a:xfrm>
          <a:off x="2641111" y="5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163151</xdr:rowOff>
    </xdr:from>
    <xdr:to>
      <xdr:col>10</xdr:col>
      <xdr:colOff>114300</xdr:colOff>
      <xdr:row>33</xdr:row>
      <xdr:rowOff>5131</xdr:rowOff>
    </xdr:to>
    <xdr:cxnSp macro="">
      <xdr:nvCxnSpPr>
        <xdr:cNvPr id="70" name="直線コネクタ 69"/>
        <xdr:cNvCxnSpPr/>
      </xdr:nvCxnSpPr>
      <xdr:spPr>
        <a:xfrm>
          <a:off x="1130300" y="5649551"/>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141298</xdr:rowOff>
    </xdr:from>
    <xdr:ext cx="534377" cy="259045"/>
    <xdr:sp macro="" textlink="">
      <xdr:nvSpPr>
        <xdr:cNvPr id="72" name="テキスト ボックス 71"/>
        <xdr:cNvSpPr txBox="1"/>
      </xdr:nvSpPr>
      <xdr:spPr>
        <a:xfrm>
          <a:off x="1752111" y="61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146346</xdr:rowOff>
    </xdr:from>
    <xdr:ext cx="534377" cy="259045"/>
    <xdr:sp macro="" textlink="">
      <xdr:nvSpPr>
        <xdr:cNvPr id="74" name="テキスト ボックス 73"/>
        <xdr:cNvSpPr txBox="1"/>
      </xdr:nvSpPr>
      <xdr:spPr>
        <a:xfrm>
          <a:off x="863111" y="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138773</xdr:rowOff>
    </xdr:from>
    <xdr:to>
      <xdr:col>24</xdr:col>
      <xdr:colOff>114300</xdr:colOff>
      <xdr:row>31</xdr:row>
      <xdr:rowOff>68923</xdr:rowOff>
    </xdr:to>
    <xdr:sp macro="" textlink="">
      <xdr:nvSpPr>
        <xdr:cNvPr id="80" name="楕円 79"/>
        <xdr:cNvSpPr/>
      </xdr:nvSpPr>
      <xdr:spPr>
        <a:xfrm>
          <a:off x="4584700" y="52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84237</xdr:rowOff>
    </xdr:from>
    <xdr:ext cx="599010" cy="259045"/>
    <xdr:sp macro="" textlink="">
      <xdr:nvSpPr>
        <xdr:cNvPr id="81" name="人件費該当値テキスト"/>
        <xdr:cNvSpPr txBox="1"/>
      </xdr:nvSpPr>
      <xdr:spPr>
        <a:xfrm>
          <a:off x="4686300" y="522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122181</xdr:rowOff>
    </xdr:from>
    <xdr:to>
      <xdr:col>20</xdr:col>
      <xdr:colOff>38100</xdr:colOff>
      <xdr:row>31</xdr:row>
      <xdr:rowOff>52331</xdr:rowOff>
    </xdr:to>
    <xdr:sp macro="" textlink="">
      <xdr:nvSpPr>
        <xdr:cNvPr id="82" name="楕円 81"/>
        <xdr:cNvSpPr/>
      </xdr:nvSpPr>
      <xdr:spPr>
        <a:xfrm>
          <a:off x="3746500" y="526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68858</xdr:rowOff>
    </xdr:from>
    <xdr:ext cx="599010" cy="259045"/>
    <xdr:sp macro="" textlink="">
      <xdr:nvSpPr>
        <xdr:cNvPr id="83" name="テキスト ボックス 82"/>
        <xdr:cNvSpPr txBox="1"/>
      </xdr:nvSpPr>
      <xdr:spPr>
        <a:xfrm>
          <a:off x="3497795" y="50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132334</xdr:rowOff>
    </xdr:from>
    <xdr:to>
      <xdr:col>15</xdr:col>
      <xdr:colOff>101600</xdr:colOff>
      <xdr:row>31</xdr:row>
      <xdr:rowOff>62484</xdr:rowOff>
    </xdr:to>
    <xdr:sp macro="" textlink="">
      <xdr:nvSpPr>
        <xdr:cNvPr id="84" name="楕円 83"/>
        <xdr:cNvSpPr/>
      </xdr:nvSpPr>
      <xdr:spPr>
        <a:xfrm>
          <a:off x="2857500" y="52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79011</xdr:rowOff>
    </xdr:from>
    <xdr:ext cx="599010" cy="259045"/>
    <xdr:sp macro="" textlink="">
      <xdr:nvSpPr>
        <xdr:cNvPr id="85" name="テキスト ボックス 84"/>
        <xdr:cNvSpPr txBox="1"/>
      </xdr:nvSpPr>
      <xdr:spPr>
        <a:xfrm>
          <a:off x="2608795" y="505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125781</xdr:rowOff>
    </xdr:from>
    <xdr:to>
      <xdr:col>10</xdr:col>
      <xdr:colOff>165100</xdr:colOff>
      <xdr:row>33</xdr:row>
      <xdr:rowOff>55931</xdr:rowOff>
    </xdr:to>
    <xdr:sp macro="" textlink="">
      <xdr:nvSpPr>
        <xdr:cNvPr id="86" name="楕円 85"/>
        <xdr:cNvSpPr/>
      </xdr:nvSpPr>
      <xdr:spPr>
        <a:xfrm>
          <a:off x="1968500" y="56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72458</xdr:rowOff>
    </xdr:from>
    <xdr:ext cx="534377" cy="259045"/>
    <xdr:sp macro="" textlink="">
      <xdr:nvSpPr>
        <xdr:cNvPr id="87" name="テキスト ボックス 86"/>
        <xdr:cNvSpPr txBox="1"/>
      </xdr:nvSpPr>
      <xdr:spPr>
        <a:xfrm>
          <a:off x="1752111" y="53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112351</xdr:rowOff>
    </xdr:from>
    <xdr:to>
      <xdr:col>6</xdr:col>
      <xdr:colOff>38100</xdr:colOff>
      <xdr:row>33</xdr:row>
      <xdr:rowOff>42501</xdr:rowOff>
    </xdr:to>
    <xdr:sp macro="" textlink="">
      <xdr:nvSpPr>
        <xdr:cNvPr id="88" name="楕円 87"/>
        <xdr:cNvSpPr/>
      </xdr:nvSpPr>
      <xdr:spPr>
        <a:xfrm>
          <a:off x="1079500" y="55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59028</xdr:rowOff>
    </xdr:from>
    <xdr:ext cx="534377" cy="259045"/>
    <xdr:sp macro="" textlink="">
      <xdr:nvSpPr>
        <xdr:cNvPr id="89" name="テキスト ボックス 88"/>
        <xdr:cNvSpPr txBox="1"/>
      </xdr:nvSpPr>
      <xdr:spPr>
        <a:xfrm>
          <a:off x="863111" y="537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169712</xdr:rowOff>
    </xdr:from>
    <xdr:to>
      <xdr:col>24</xdr:col>
      <xdr:colOff>63500</xdr:colOff>
      <xdr:row>57</xdr:row>
      <xdr:rowOff>29842</xdr:rowOff>
    </xdr:to>
    <xdr:cxnSp macro="">
      <xdr:nvCxnSpPr>
        <xdr:cNvPr id="121" name="直線コネクタ 120"/>
        <xdr:cNvCxnSpPr/>
      </xdr:nvCxnSpPr>
      <xdr:spPr>
        <a:xfrm flipV="1">
          <a:off x="3797300" y="9770912"/>
          <a:ext cx="8382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29842</xdr:rowOff>
    </xdr:from>
    <xdr:to>
      <xdr:col>19</xdr:col>
      <xdr:colOff>177800</xdr:colOff>
      <xdr:row>57</xdr:row>
      <xdr:rowOff>82028</xdr:rowOff>
    </xdr:to>
    <xdr:cxnSp macro="">
      <xdr:nvCxnSpPr>
        <xdr:cNvPr id="124" name="直線コネクタ 123"/>
        <xdr:cNvCxnSpPr/>
      </xdr:nvCxnSpPr>
      <xdr:spPr>
        <a:xfrm flipV="1">
          <a:off x="2908300" y="9802492"/>
          <a:ext cx="8890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139308</xdr:rowOff>
    </xdr:from>
    <xdr:to>
      <xdr:col>15</xdr:col>
      <xdr:colOff>50800</xdr:colOff>
      <xdr:row>57</xdr:row>
      <xdr:rowOff>82028</xdr:rowOff>
    </xdr:to>
    <xdr:cxnSp macro="">
      <xdr:nvCxnSpPr>
        <xdr:cNvPr id="127" name="直線コネクタ 126"/>
        <xdr:cNvCxnSpPr/>
      </xdr:nvCxnSpPr>
      <xdr:spPr>
        <a:xfrm>
          <a:off x="2019300" y="9740508"/>
          <a:ext cx="889000" cy="1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139308</xdr:rowOff>
    </xdr:from>
    <xdr:to>
      <xdr:col>10</xdr:col>
      <xdr:colOff>114300</xdr:colOff>
      <xdr:row>56</xdr:row>
      <xdr:rowOff>154352</xdr:rowOff>
    </xdr:to>
    <xdr:cxnSp macro="">
      <xdr:nvCxnSpPr>
        <xdr:cNvPr id="130" name="直線コネクタ 129"/>
        <xdr:cNvCxnSpPr/>
      </xdr:nvCxnSpPr>
      <xdr:spPr>
        <a:xfrm flipV="1">
          <a:off x="1130300" y="9740508"/>
          <a:ext cx="889000" cy="1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64497</xdr:rowOff>
    </xdr:from>
    <xdr:ext cx="534377" cy="259045"/>
    <xdr:sp macro="" textlink="">
      <xdr:nvSpPr>
        <xdr:cNvPr id="132" name="テキスト ボックス 131"/>
        <xdr:cNvSpPr txBox="1"/>
      </xdr:nvSpPr>
      <xdr:spPr>
        <a:xfrm>
          <a:off x="1752111" y="983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114103</xdr:rowOff>
    </xdr:from>
    <xdr:ext cx="534377" cy="259045"/>
    <xdr:sp macro="" textlink="">
      <xdr:nvSpPr>
        <xdr:cNvPr id="134" name="テキスト ボックス 133"/>
        <xdr:cNvSpPr txBox="1"/>
      </xdr:nvSpPr>
      <xdr:spPr>
        <a:xfrm>
          <a:off x="863111" y="98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118912</xdr:rowOff>
    </xdr:from>
    <xdr:to>
      <xdr:col>24</xdr:col>
      <xdr:colOff>114300</xdr:colOff>
      <xdr:row>57</xdr:row>
      <xdr:rowOff>49062</xdr:rowOff>
    </xdr:to>
    <xdr:sp macro="" textlink="">
      <xdr:nvSpPr>
        <xdr:cNvPr id="140" name="楕円 139"/>
        <xdr:cNvSpPr/>
      </xdr:nvSpPr>
      <xdr:spPr>
        <a:xfrm>
          <a:off x="4584700" y="9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97339</xdr:rowOff>
    </xdr:from>
    <xdr:ext cx="534377" cy="259045"/>
    <xdr:sp macro="" textlink="">
      <xdr:nvSpPr>
        <xdr:cNvPr id="141" name="物件費該当値テキスト"/>
        <xdr:cNvSpPr txBox="1"/>
      </xdr:nvSpPr>
      <xdr:spPr>
        <a:xfrm>
          <a:off x="4686300" y="969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150492</xdr:rowOff>
    </xdr:from>
    <xdr:to>
      <xdr:col>20</xdr:col>
      <xdr:colOff>38100</xdr:colOff>
      <xdr:row>57</xdr:row>
      <xdr:rowOff>80642</xdr:rowOff>
    </xdr:to>
    <xdr:sp macro="" textlink="">
      <xdr:nvSpPr>
        <xdr:cNvPr id="142" name="楕円 141"/>
        <xdr:cNvSpPr/>
      </xdr:nvSpPr>
      <xdr:spPr>
        <a:xfrm>
          <a:off x="3746500" y="975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71769</xdr:rowOff>
    </xdr:from>
    <xdr:ext cx="534377" cy="259045"/>
    <xdr:sp macro="" textlink="">
      <xdr:nvSpPr>
        <xdr:cNvPr id="143" name="テキスト ボックス 142"/>
        <xdr:cNvSpPr txBox="1"/>
      </xdr:nvSpPr>
      <xdr:spPr>
        <a:xfrm>
          <a:off x="3530111" y="984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31228</xdr:rowOff>
    </xdr:from>
    <xdr:to>
      <xdr:col>15</xdr:col>
      <xdr:colOff>101600</xdr:colOff>
      <xdr:row>57</xdr:row>
      <xdr:rowOff>132828</xdr:rowOff>
    </xdr:to>
    <xdr:sp macro="" textlink="">
      <xdr:nvSpPr>
        <xdr:cNvPr id="144" name="楕円 143"/>
        <xdr:cNvSpPr/>
      </xdr:nvSpPr>
      <xdr:spPr>
        <a:xfrm>
          <a:off x="2857500" y="98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123955</xdr:rowOff>
    </xdr:from>
    <xdr:ext cx="534377" cy="259045"/>
    <xdr:sp macro="" textlink="">
      <xdr:nvSpPr>
        <xdr:cNvPr id="145" name="テキスト ボックス 144"/>
        <xdr:cNvSpPr txBox="1"/>
      </xdr:nvSpPr>
      <xdr:spPr>
        <a:xfrm>
          <a:off x="2641111" y="98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88508</xdr:rowOff>
    </xdr:from>
    <xdr:to>
      <xdr:col>10</xdr:col>
      <xdr:colOff>165100</xdr:colOff>
      <xdr:row>57</xdr:row>
      <xdr:rowOff>18658</xdr:rowOff>
    </xdr:to>
    <xdr:sp macro="" textlink="">
      <xdr:nvSpPr>
        <xdr:cNvPr id="146" name="楕円 145"/>
        <xdr:cNvSpPr/>
      </xdr:nvSpPr>
      <xdr:spPr>
        <a:xfrm>
          <a:off x="1968500" y="96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35185</xdr:rowOff>
    </xdr:from>
    <xdr:ext cx="534377" cy="259045"/>
    <xdr:sp macro="" textlink="">
      <xdr:nvSpPr>
        <xdr:cNvPr id="147" name="テキスト ボックス 146"/>
        <xdr:cNvSpPr txBox="1"/>
      </xdr:nvSpPr>
      <xdr:spPr>
        <a:xfrm>
          <a:off x="1752111" y="946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103552</xdr:rowOff>
    </xdr:from>
    <xdr:to>
      <xdr:col>6</xdr:col>
      <xdr:colOff>38100</xdr:colOff>
      <xdr:row>57</xdr:row>
      <xdr:rowOff>33702</xdr:rowOff>
    </xdr:to>
    <xdr:sp macro="" textlink="">
      <xdr:nvSpPr>
        <xdr:cNvPr id="148" name="楕円 147"/>
        <xdr:cNvSpPr/>
      </xdr:nvSpPr>
      <xdr:spPr>
        <a:xfrm>
          <a:off x="1079500" y="97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50229</xdr:rowOff>
    </xdr:from>
    <xdr:ext cx="534377" cy="259045"/>
    <xdr:sp macro="" textlink="">
      <xdr:nvSpPr>
        <xdr:cNvPr id="149" name="テキスト ボックス 148"/>
        <xdr:cNvSpPr txBox="1"/>
      </xdr:nvSpPr>
      <xdr:spPr>
        <a:xfrm>
          <a:off x="863111" y="947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74016</xdr:rowOff>
    </xdr:from>
    <xdr:to>
      <xdr:col>24</xdr:col>
      <xdr:colOff>63500</xdr:colOff>
      <xdr:row>78</xdr:row>
      <xdr:rowOff>83807</xdr:rowOff>
    </xdr:to>
    <xdr:cxnSp macro="">
      <xdr:nvCxnSpPr>
        <xdr:cNvPr id="178" name="直線コネクタ 177"/>
        <xdr:cNvCxnSpPr/>
      </xdr:nvCxnSpPr>
      <xdr:spPr>
        <a:xfrm>
          <a:off x="3797300" y="13447116"/>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74016</xdr:rowOff>
    </xdr:from>
    <xdr:to>
      <xdr:col>19</xdr:col>
      <xdr:colOff>177800</xdr:colOff>
      <xdr:row>78</xdr:row>
      <xdr:rowOff>92418</xdr:rowOff>
    </xdr:to>
    <xdr:cxnSp macro="">
      <xdr:nvCxnSpPr>
        <xdr:cNvPr id="181" name="直線コネクタ 180"/>
        <xdr:cNvCxnSpPr/>
      </xdr:nvCxnSpPr>
      <xdr:spPr>
        <a:xfrm flipV="1">
          <a:off x="2908300" y="13447116"/>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89408</xdr:rowOff>
    </xdr:from>
    <xdr:to>
      <xdr:col>15</xdr:col>
      <xdr:colOff>50800</xdr:colOff>
      <xdr:row>78</xdr:row>
      <xdr:rowOff>92418</xdr:rowOff>
    </xdr:to>
    <xdr:cxnSp macro="">
      <xdr:nvCxnSpPr>
        <xdr:cNvPr id="184" name="直線コネクタ 183"/>
        <xdr:cNvCxnSpPr/>
      </xdr:nvCxnSpPr>
      <xdr:spPr>
        <a:xfrm>
          <a:off x="2019300" y="13462508"/>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89408</xdr:rowOff>
    </xdr:from>
    <xdr:to>
      <xdr:col>10</xdr:col>
      <xdr:colOff>114300</xdr:colOff>
      <xdr:row>78</xdr:row>
      <xdr:rowOff>100876</xdr:rowOff>
    </xdr:to>
    <xdr:cxnSp macro="">
      <xdr:nvCxnSpPr>
        <xdr:cNvPr id="187" name="直線コネクタ 186"/>
        <xdr:cNvCxnSpPr/>
      </xdr:nvCxnSpPr>
      <xdr:spPr>
        <a:xfrm flipV="1">
          <a:off x="1130300" y="13462508"/>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33007</xdr:rowOff>
    </xdr:from>
    <xdr:to>
      <xdr:col>24</xdr:col>
      <xdr:colOff>114300</xdr:colOff>
      <xdr:row>78</xdr:row>
      <xdr:rowOff>134607</xdr:rowOff>
    </xdr:to>
    <xdr:sp macro="" textlink="">
      <xdr:nvSpPr>
        <xdr:cNvPr id="197" name="楕円 196"/>
        <xdr:cNvSpPr/>
      </xdr:nvSpPr>
      <xdr:spPr>
        <a:xfrm>
          <a:off x="4584700" y="13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119384</xdr:rowOff>
    </xdr:from>
    <xdr:ext cx="469744" cy="259045"/>
    <xdr:sp macro="" textlink="">
      <xdr:nvSpPr>
        <xdr:cNvPr id="198" name="維持補修費該当値テキスト"/>
        <xdr:cNvSpPr txBox="1"/>
      </xdr:nvSpPr>
      <xdr:spPr>
        <a:xfrm>
          <a:off x="4686300" y="1332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23216</xdr:rowOff>
    </xdr:from>
    <xdr:to>
      <xdr:col>20</xdr:col>
      <xdr:colOff>38100</xdr:colOff>
      <xdr:row>78</xdr:row>
      <xdr:rowOff>124816</xdr:rowOff>
    </xdr:to>
    <xdr:sp macro="" textlink="">
      <xdr:nvSpPr>
        <xdr:cNvPr id="199" name="楕円 198"/>
        <xdr:cNvSpPr/>
      </xdr:nvSpPr>
      <xdr:spPr>
        <a:xfrm>
          <a:off x="3746500" y="133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115943</xdr:rowOff>
    </xdr:from>
    <xdr:ext cx="469744" cy="259045"/>
    <xdr:sp macro="" textlink="">
      <xdr:nvSpPr>
        <xdr:cNvPr id="200" name="テキスト ボックス 199"/>
        <xdr:cNvSpPr txBox="1"/>
      </xdr:nvSpPr>
      <xdr:spPr>
        <a:xfrm>
          <a:off x="3562428" y="1348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41618</xdr:rowOff>
    </xdr:from>
    <xdr:to>
      <xdr:col>15</xdr:col>
      <xdr:colOff>101600</xdr:colOff>
      <xdr:row>78</xdr:row>
      <xdr:rowOff>143218</xdr:rowOff>
    </xdr:to>
    <xdr:sp macro="" textlink="">
      <xdr:nvSpPr>
        <xdr:cNvPr id="201" name="楕円 200"/>
        <xdr:cNvSpPr/>
      </xdr:nvSpPr>
      <xdr:spPr>
        <a:xfrm>
          <a:off x="2857500" y="134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134345</xdr:rowOff>
    </xdr:from>
    <xdr:ext cx="469744" cy="259045"/>
    <xdr:sp macro="" textlink="">
      <xdr:nvSpPr>
        <xdr:cNvPr id="202" name="テキスト ボックス 201"/>
        <xdr:cNvSpPr txBox="1"/>
      </xdr:nvSpPr>
      <xdr:spPr>
        <a:xfrm>
          <a:off x="2673428" y="1350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38608</xdr:rowOff>
    </xdr:from>
    <xdr:to>
      <xdr:col>10</xdr:col>
      <xdr:colOff>165100</xdr:colOff>
      <xdr:row>78</xdr:row>
      <xdr:rowOff>140208</xdr:rowOff>
    </xdr:to>
    <xdr:sp macro="" textlink="">
      <xdr:nvSpPr>
        <xdr:cNvPr id="203" name="楕円 202"/>
        <xdr:cNvSpPr/>
      </xdr:nvSpPr>
      <xdr:spPr>
        <a:xfrm>
          <a:off x="19685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131335</xdr:rowOff>
    </xdr:from>
    <xdr:ext cx="469744" cy="259045"/>
    <xdr:sp macro="" textlink="">
      <xdr:nvSpPr>
        <xdr:cNvPr id="204" name="テキスト ボックス 203"/>
        <xdr:cNvSpPr txBox="1"/>
      </xdr:nvSpPr>
      <xdr:spPr>
        <a:xfrm>
          <a:off x="1784428"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50076</xdr:rowOff>
    </xdr:from>
    <xdr:to>
      <xdr:col>6</xdr:col>
      <xdr:colOff>38100</xdr:colOff>
      <xdr:row>78</xdr:row>
      <xdr:rowOff>151676</xdr:rowOff>
    </xdr:to>
    <xdr:sp macro="" textlink="">
      <xdr:nvSpPr>
        <xdr:cNvPr id="205" name="楕円 204"/>
        <xdr:cNvSpPr/>
      </xdr:nvSpPr>
      <xdr:spPr>
        <a:xfrm>
          <a:off x="1079500" y="1342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142803</xdr:rowOff>
    </xdr:from>
    <xdr:ext cx="469744" cy="259045"/>
    <xdr:sp macro="" textlink="">
      <xdr:nvSpPr>
        <xdr:cNvPr id="206" name="テキスト ボックス 205"/>
        <xdr:cNvSpPr txBox="1"/>
      </xdr:nvSpPr>
      <xdr:spPr>
        <a:xfrm>
          <a:off x="895428" y="1351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105998</xdr:rowOff>
    </xdr:from>
    <xdr:to>
      <xdr:col>24</xdr:col>
      <xdr:colOff>63500</xdr:colOff>
      <xdr:row>96</xdr:row>
      <xdr:rowOff>20403</xdr:rowOff>
    </xdr:to>
    <xdr:cxnSp macro="">
      <xdr:nvCxnSpPr>
        <xdr:cNvPr id="238" name="直線コネクタ 237"/>
        <xdr:cNvCxnSpPr/>
      </xdr:nvCxnSpPr>
      <xdr:spPr>
        <a:xfrm>
          <a:off x="3797300" y="16222298"/>
          <a:ext cx="838200" cy="25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105998</xdr:rowOff>
    </xdr:from>
    <xdr:to>
      <xdr:col>19</xdr:col>
      <xdr:colOff>177800</xdr:colOff>
      <xdr:row>97</xdr:row>
      <xdr:rowOff>31654</xdr:rowOff>
    </xdr:to>
    <xdr:cxnSp macro="">
      <xdr:nvCxnSpPr>
        <xdr:cNvPr id="241" name="直線コネクタ 240"/>
        <xdr:cNvCxnSpPr/>
      </xdr:nvCxnSpPr>
      <xdr:spPr>
        <a:xfrm flipV="1">
          <a:off x="2908300" y="16222298"/>
          <a:ext cx="889000" cy="4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31654</xdr:rowOff>
    </xdr:from>
    <xdr:to>
      <xdr:col>15</xdr:col>
      <xdr:colOff>50800</xdr:colOff>
      <xdr:row>97</xdr:row>
      <xdr:rowOff>76036</xdr:rowOff>
    </xdr:to>
    <xdr:cxnSp macro="">
      <xdr:nvCxnSpPr>
        <xdr:cNvPr id="244" name="直線コネクタ 243"/>
        <xdr:cNvCxnSpPr/>
      </xdr:nvCxnSpPr>
      <xdr:spPr>
        <a:xfrm flipV="1">
          <a:off x="2019300" y="16662304"/>
          <a:ext cx="889000" cy="4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21267</xdr:rowOff>
    </xdr:from>
    <xdr:to>
      <xdr:col>15</xdr:col>
      <xdr:colOff>101600</xdr:colOff>
      <xdr:row>95</xdr:row>
      <xdr:rowOff>122867</xdr:rowOff>
    </xdr:to>
    <xdr:sp macro="" textlink="">
      <xdr:nvSpPr>
        <xdr:cNvPr id="245" name="フローチャート: 判断 244"/>
        <xdr:cNvSpPr/>
      </xdr:nvSpPr>
      <xdr:spPr>
        <a:xfrm>
          <a:off x="2857500" y="1630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139394</xdr:rowOff>
    </xdr:from>
    <xdr:ext cx="599010" cy="259045"/>
    <xdr:sp macro="" textlink="">
      <xdr:nvSpPr>
        <xdr:cNvPr id="246" name="テキスト ボックス 245"/>
        <xdr:cNvSpPr txBox="1"/>
      </xdr:nvSpPr>
      <xdr:spPr>
        <a:xfrm>
          <a:off x="2608795" y="1608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76036</xdr:rowOff>
    </xdr:from>
    <xdr:to>
      <xdr:col>10</xdr:col>
      <xdr:colOff>114300</xdr:colOff>
      <xdr:row>97</xdr:row>
      <xdr:rowOff>127340</xdr:rowOff>
    </xdr:to>
    <xdr:cxnSp macro="">
      <xdr:nvCxnSpPr>
        <xdr:cNvPr id="247" name="直線コネクタ 246"/>
        <xdr:cNvCxnSpPr/>
      </xdr:nvCxnSpPr>
      <xdr:spPr>
        <a:xfrm flipV="1">
          <a:off x="1130300" y="16706686"/>
          <a:ext cx="889000" cy="5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69551</xdr:rowOff>
    </xdr:from>
    <xdr:to>
      <xdr:col>10</xdr:col>
      <xdr:colOff>165100</xdr:colOff>
      <xdr:row>95</xdr:row>
      <xdr:rowOff>171151</xdr:rowOff>
    </xdr:to>
    <xdr:sp macro="" textlink="">
      <xdr:nvSpPr>
        <xdr:cNvPr id="248" name="フローチャート: 判断 247"/>
        <xdr:cNvSpPr/>
      </xdr:nvSpPr>
      <xdr:spPr>
        <a:xfrm>
          <a:off x="1968500" y="1635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16228</xdr:rowOff>
    </xdr:from>
    <xdr:ext cx="599010" cy="259045"/>
    <xdr:sp macro="" textlink="">
      <xdr:nvSpPr>
        <xdr:cNvPr id="249" name="テキスト ボックス 248"/>
        <xdr:cNvSpPr txBox="1"/>
      </xdr:nvSpPr>
      <xdr:spPr>
        <a:xfrm>
          <a:off x="1719795" y="1613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134604</xdr:rowOff>
    </xdr:from>
    <xdr:to>
      <xdr:col>6</xdr:col>
      <xdr:colOff>38100</xdr:colOff>
      <xdr:row>96</xdr:row>
      <xdr:rowOff>64754</xdr:rowOff>
    </xdr:to>
    <xdr:sp macro="" textlink="">
      <xdr:nvSpPr>
        <xdr:cNvPr id="250" name="フローチャート: 判断 249"/>
        <xdr:cNvSpPr/>
      </xdr:nvSpPr>
      <xdr:spPr>
        <a:xfrm>
          <a:off x="1079500" y="164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81281</xdr:rowOff>
    </xdr:from>
    <xdr:ext cx="534377" cy="259045"/>
    <xdr:sp macro="" textlink="">
      <xdr:nvSpPr>
        <xdr:cNvPr id="251" name="テキスト ボックス 250"/>
        <xdr:cNvSpPr txBox="1"/>
      </xdr:nvSpPr>
      <xdr:spPr>
        <a:xfrm>
          <a:off x="863111" y="161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141053</xdr:rowOff>
    </xdr:from>
    <xdr:to>
      <xdr:col>24</xdr:col>
      <xdr:colOff>114300</xdr:colOff>
      <xdr:row>96</xdr:row>
      <xdr:rowOff>71203</xdr:rowOff>
    </xdr:to>
    <xdr:sp macro="" textlink="">
      <xdr:nvSpPr>
        <xdr:cNvPr id="257" name="楕円 256"/>
        <xdr:cNvSpPr/>
      </xdr:nvSpPr>
      <xdr:spPr>
        <a:xfrm>
          <a:off x="4584700" y="164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119480</xdr:rowOff>
    </xdr:from>
    <xdr:ext cx="534377" cy="259045"/>
    <xdr:sp macro="" textlink="">
      <xdr:nvSpPr>
        <xdr:cNvPr id="258" name="扶助費該当値テキスト"/>
        <xdr:cNvSpPr txBox="1"/>
      </xdr:nvSpPr>
      <xdr:spPr>
        <a:xfrm>
          <a:off x="4686300" y="164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55198</xdr:rowOff>
    </xdr:from>
    <xdr:to>
      <xdr:col>20</xdr:col>
      <xdr:colOff>38100</xdr:colOff>
      <xdr:row>94</xdr:row>
      <xdr:rowOff>156798</xdr:rowOff>
    </xdr:to>
    <xdr:sp macro="" textlink="">
      <xdr:nvSpPr>
        <xdr:cNvPr id="259" name="楕円 258"/>
        <xdr:cNvSpPr/>
      </xdr:nvSpPr>
      <xdr:spPr>
        <a:xfrm>
          <a:off x="3746500" y="161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1875</xdr:rowOff>
    </xdr:from>
    <xdr:ext cx="599010" cy="259045"/>
    <xdr:sp macro="" textlink="">
      <xdr:nvSpPr>
        <xdr:cNvPr id="260" name="テキスト ボックス 259"/>
        <xdr:cNvSpPr txBox="1"/>
      </xdr:nvSpPr>
      <xdr:spPr>
        <a:xfrm>
          <a:off x="3497795" y="1594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152304</xdr:rowOff>
    </xdr:from>
    <xdr:to>
      <xdr:col>15</xdr:col>
      <xdr:colOff>101600</xdr:colOff>
      <xdr:row>97</xdr:row>
      <xdr:rowOff>82454</xdr:rowOff>
    </xdr:to>
    <xdr:sp macro="" textlink="">
      <xdr:nvSpPr>
        <xdr:cNvPr id="261" name="楕円 260"/>
        <xdr:cNvSpPr/>
      </xdr:nvSpPr>
      <xdr:spPr>
        <a:xfrm>
          <a:off x="2857500" y="166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73581</xdr:rowOff>
    </xdr:from>
    <xdr:ext cx="534377" cy="259045"/>
    <xdr:sp macro="" textlink="">
      <xdr:nvSpPr>
        <xdr:cNvPr id="262" name="テキスト ボックス 261"/>
        <xdr:cNvSpPr txBox="1"/>
      </xdr:nvSpPr>
      <xdr:spPr>
        <a:xfrm>
          <a:off x="2641111" y="1670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25236</xdr:rowOff>
    </xdr:from>
    <xdr:to>
      <xdr:col>10</xdr:col>
      <xdr:colOff>165100</xdr:colOff>
      <xdr:row>97</xdr:row>
      <xdr:rowOff>126836</xdr:rowOff>
    </xdr:to>
    <xdr:sp macro="" textlink="">
      <xdr:nvSpPr>
        <xdr:cNvPr id="263" name="楕円 262"/>
        <xdr:cNvSpPr/>
      </xdr:nvSpPr>
      <xdr:spPr>
        <a:xfrm>
          <a:off x="1968500" y="166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117963</xdr:rowOff>
    </xdr:from>
    <xdr:ext cx="534377" cy="259045"/>
    <xdr:sp macro="" textlink="">
      <xdr:nvSpPr>
        <xdr:cNvPr id="264" name="テキスト ボックス 263"/>
        <xdr:cNvSpPr txBox="1"/>
      </xdr:nvSpPr>
      <xdr:spPr>
        <a:xfrm>
          <a:off x="1752111" y="167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76540</xdr:rowOff>
    </xdr:from>
    <xdr:to>
      <xdr:col>6</xdr:col>
      <xdr:colOff>38100</xdr:colOff>
      <xdr:row>98</xdr:row>
      <xdr:rowOff>6690</xdr:rowOff>
    </xdr:to>
    <xdr:sp macro="" textlink="">
      <xdr:nvSpPr>
        <xdr:cNvPr id="265" name="楕円 264"/>
        <xdr:cNvSpPr/>
      </xdr:nvSpPr>
      <xdr:spPr>
        <a:xfrm>
          <a:off x="1079500" y="1670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169267</xdr:rowOff>
    </xdr:from>
    <xdr:ext cx="534377" cy="259045"/>
    <xdr:sp macro="" textlink="">
      <xdr:nvSpPr>
        <xdr:cNvPr id="266" name="テキスト ボックス 265"/>
        <xdr:cNvSpPr txBox="1"/>
      </xdr:nvSpPr>
      <xdr:spPr>
        <a:xfrm>
          <a:off x="863111" y="1679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142813</xdr:rowOff>
    </xdr:from>
    <xdr:to>
      <xdr:col>55</xdr:col>
      <xdr:colOff>0</xdr:colOff>
      <xdr:row>38</xdr:row>
      <xdr:rowOff>101829</xdr:rowOff>
    </xdr:to>
    <xdr:cxnSp macro="">
      <xdr:nvCxnSpPr>
        <xdr:cNvPr id="298" name="直線コネクタ 297"/>
        <xdr:cNvCxnSpPr/>
      </xdr:nvCxnSpPr>
      <xdr:spPr>
        <a:xfrm flipV="1">
          <a:off x="9639300" y="6486463"/>
          <a:ext cx="838200" cy="1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78206</xdr:rowOff>
    </xdr:from>
    <xdr:to>
      <xdr:col>50</xdr:col>
      <xdr:colOff>114300</xdr:colOff>
      <xdr:row>38</xdr:row>
      <xdr:rowOff>101829</xdr:rowOff>
    </xdr:to>
    <xdr:cxnSp macro="">
      <xdr:nvCxnSpPr>
        <xdr:cNvPr id="301" name="直線コネクタ 300"/>
        <xdr:cNvCxnSpPr/>
      </xdr:nvCxnSpPr>
      <xdr:spPr>
        <a:xfrm>
          <a:off x="8750300" y="5564606"/>
          <a:ext cx="889000" cy="105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78206</xdr:rowOff>
    </xdr:from>
    <xdr:to>
      <xdr:col>45</xdr:col>
      <xdr:colOff>177800</xdr:colOff>
      <xdr:row>39</xdr:row>
      <xdr:rowOff>95755</xdr:rowOff>
    </xdr:to>
    <xdr:cxnSp macro="">
      <xdr:nvCxnSpPr>
        <xdr:cNvPr id="304" name="直線コネクタ 303"/>
        <xdr:cNvCxnSpPr/>
      </xdr:nvCxnSpPr>
      <xdr:spPr>
        <a:xfrm flipV="1">
          <a:off x="7861300" y="5564606"/>
          <a:ext cx="889000" cy="121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5" name="フローチャート: 判断 304"/>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6" name="テキスト ボックス 305"/>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95755</xdr:rowOff>
    </xdr:from>
    <xdr:to>
      <xdr:col>41</xdr:col>
      <xdr:colOff>50800</xdr:colOff>
      <xdr:row>39</xdr:row>
      <xdr:rowOff>115414</xdr:rowOff>
    </xdr:to>
    <xdr:cxnSp macro="">
      <xdr:nvCxnSpPr>
        <xdr:cNvPr id="307" name="直線コネクタ 306"/>
        <xdr:cNvCxnSpPr/>
      </xdr:nvCxnSpPr>
      <xdr:spPr>
        <a:xfrm flipV="1">
          <a:off x="6972300" y="6782305"/>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8" name="フローチャート: 判断 307"/>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9" name="テキスト ボックス 308"/>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10" name="フローチャート: 判断 309"/>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11" name="テキスト ボックス 310"/>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92013</xdr:rowOff>
    </xdr:from>
    <xdr:to>
      <xdr:col>55</xdr:col>
      <xdr:colOff>50800</xdr:colOff>
      <xdr:row>38</xdr:row>
      <xdr:rowOff>22163</xdr:rowOff>
    </xdr:to>
    <xdr:sp macro="" textlink="">
      <xdr:nvSpPr>
        <xdr:cNvPr id="317" name="楕円 316"/>
        <xdr:cNvSpPr/>
      </xdr:nvSpPr>
      <xdr:spPr>
        <a:xfrm>
          <a:off x="10426700" y="643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70440</xdr:rowOff>
    </xdr:from>
    <xdr:ext cx="534377" cy="259045"/>
    <xdr:sp macro="" textlink="">
      <xdr:nvSpPr>
        <xdr:cNvPr id="318" name="補助費等該当値テキスト"/>
        <xdr:cNvSpPr txBox="1"/>
      </xdr:nvSpPr>
      <xdr:spPr>
        <a:xfrm>
          <a:off x="10528300" y="641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51029</xdr:rowOff>
    </xdr:from>
    <xdr:to>
      <xdr:col>50</xdr:col>
      <xdr:colOff>165100</xdr:colOff>
      <xdr:row>38</xdr:row>
      <xdr:rowOff>152629</xdr:rowOff>
    </xdr:to>
    <xdr:sp macro="" textlink="">
      <xdr:nvSpPr>
        <xdr:cNvPr id="319" name="楕円 318"/>
        <xdr:cNvSpPr/>
      </xdr:nvSpPr>
      <xdr:spPr>
        <a:xfrm>
          <a:off x="9588500" y="65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143756</xdr:rowOff>
    </xdr:from>
    <xdr:ext cx="534377" cy="259045"/>
    <xdr:sp macro="" textlink="">
      <xdr:nvSpPr>
        <xdr:cNvPr id="320" name="テキスト ボックス 319"/>
        <xdr:cNvSpPr txBox="1"/>
      </xdr:nvSpPr>
      <xdr:spPr>
        <a:xfrm>
          <a:off x="9372111" y="66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27406</xdr:rowOff>
    </xdr:from>
    <xdr:to>
      <xdr:col>46</xdr:col>
      <xdr:colOff>38100</xdr:colOff>
      <xdr:row>32</xdr:row>
      <xdr:rowOff>129006</xdr:rowOff>
    </xdr:to>
    <xdr:sp macro="" textlink="">
      <xdr:nvSpPr>
        <xdr:cNvPr id="321" name="楕円 320"/>
        <xdr:cNvSpPr/>
      </xdr:nvSpPr>
      <xdr:spPr>
        <a:xfrm>
          <a:off x="8699500" y="55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120133</xdr:rowOff>
    </xdr:from>
    <xdr:ext cx="599010" cy="259045"/>
    <xdr:sp macro="" textlink="">
      <xdr:nvSpPr>
        <xdr:cNvPr id="322" name="テキスト ボックス 321"/>
        <xdr:cNvSpPr txBox="1"/>
      </xdr:nvSpPr>
      <xdr:spPr>
        <a:xfrm>
          <a:off x="8450795" y="560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44955</xdr:rowOff>
    </xdr:from>
    <xdr:to>
      <xdr:col>41</xdr:col>
      <xdr:colOff>101600</xdr:colOff>
      <xdr:row>39</xdr:row>
      <xdr:rowOff>146555</xdr:rowOff>
    </xdr:to>
    <xdr:sp macro="" textlink="">
      <xdr:nvSpPr>
        <xdr:cNvPr id="323" name="楕円 322"/>
        <xdr:cNvSpPr/>
      </xdr:nvSpPr>
      <xdr:spPr>
        <a:xfrm>
          <a:off x="7810500" y="67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137682</xdr:rowOff>
    </xdr:from>
    <xdr:ext cx="534377" cy="259045"/>
    <xdr:sp macro="" textlink="">
      <xdr:nvSpPr>
        <xdr:cNvPr id="324" name="テキスト ボックス 323"/>
        <xdr:cNvSpPr txBox="1"/>
      </xdr:nvSpPr>
      <xdr:spPr>
        <a:xfrm>
          <a:off x="7594111" y="682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64614</xdr:rowOff>
    </xdr:from>
    <xdr:to>
      <xdr:col>36</xdr:col>
      <xdr:colOff>165100</xdr:colOff>
      <xdr:row>39</xdr:row>
      <xdr:rowOff>166214</xdr:rowOff>
    </xdr:to>
    <xdr:sp macro="" textlink="">
      <xdr:nvSpPr>
        <xdr:cNvPr id="325" name="楕円 324"/>
        <xdr:cNvSpPr/>
      </xdr:nvSpPr>
      <xdr:spPr>
        <a:xfrm>
          <a:off x="6921500" y="675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157341</xdr:rowOff>
    </xdr:from>
    <xdr:ext cx="534377" cy="259045"/>
    <xdr:sp macro="" textlink="">
      <xdr:nvSpPr>
        <xdr:cNvPr id="326" name="テキスト ボックス 325"/>
        <xdr:cNvSpPr txBox="1"/>
      </xdr:nvSpPr>
      <xdr:spPr>
        <a:xfrm>
          <a:off x="6705111" y="684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8592</xdr:rowOff>
    </xdr:from>
    <xdr:to>
      <xdr:col>55</xdr:col>
      <xdr:colOff>0</xdr:colOff>
      <xdr:row>56</xdr:row>
      <xdr:rowOff>72350</xdr:rowOff>
    </xdr:to>
    <xdr:cxnSp macro="">
      <xdr:nvCxnSpPr>
        <xdr:cNvPr id="357" name="直線コネクタ 356"/>
        <xdr:cNvCxnSpPr/>
      </xdr:nvCxnSpPr>
      <xdr:spPr>
        <a:xfrm flipV="1">
          <a:off x="9639300" y="9609792"/>
          <a:ext cx="838200" cy="6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72350</xdr:rowOff>
    </xdr:from>
    <xdr:to>
      <xdr:col>50</xdr:col>
      <xdr:colOff>114300</xdr:colOff>
      <xdr:row>56</xdr:row>
      <xdr:rowOff>115664</xdr:rowOff>
    </xdr:to>
    <xdr:cxnSp macro="">
      <xdr:nvCxnSpPr>
        <xdr:cNvPr id="360" name="直線コネクタ 359"/>
        <xdr:cNvCxnSpPr/>
      </xdr:nvCxnSpPr>
      <xdr:spPr>
        <a:xfrm flipV="1">
          <a:off x="8750300" y="9673550"/>
          <a:ext cx="889000" cy="4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148093</xdr:rowOff>
    </xdr:from>
    <xdr:to>
      <xdr:col>45</xdr:col>
      <xdr:colOff>177800</xdr:colOff>
      <xdr:row>56</xdr:row>
      <xdr:rowOff>115664</xdr:rowOff>
    </xdr:to>
    <xdr:cxnSp macro="">
      <xdr:nvCxnSpPr>
        <xdr:cNvPr id="363" name="直線コネクタ 362"/>
        <xdr:cNvCxnSpPr/>
      </xdr:nvCxnSpPr>
      <xdr:spPr>
        <a:xfrm>
          <a:off x="7861300" y="9406393"/>
          <a:ext cx="889000" cy="3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139747</xdr:rowOff>
    </xdr:from>
    <xdr:to>
      <xdr:col>46</xdr:col>
      <xdr:colOff>38100</xdr:colOff>
      <xdr:row>55</xdr:row>
      <xdr:rowOff>69897</xdr:rowOff>
    </xdr:to>
    <xdr:sp macro="" textlink="">
      <xdr:nvSpPr>
        <xdr:cNvPr id="364" name="フローチャート: 判断 363"/>
        <xdr:cNvSpPr/>
      </xdr:nvSpPr>
      <xdr:spPr>
        <a:xfrm>
          <a:off x="8699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86424</xdr:rowOff>
    </xdr:from>
    <xdr:ext cx="534377" cy="259045"/>
    <xdr:sp macro="" textlink="">
      <xdr:nvSpPr>
        <xdr:cNvPr id="365" name="テキスト ボックス 364"/>
        <xdr:cNvSpPr txBox="1"/>
      </xdr:nvSpPr>
      <xdr:spPr>
        <a:xfrm>
          <a:off x="8483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87590</xdr:rowOff>
    </xdr:from>
    <xdr:to>
      <xdr:col>41</xdr:col>
      <xdr:colOff>50800</xdr:colOff>
      <xdr:row>54</xdr:row>
      <xdr:rowOff>148093</xdr:rowOff>
    </xdr:to>
    <xdr:cxnSp macro="">
      <xdr:nvCxnSpPr>
        <xdr:cNvPr id="366" name="直線コネクタ 365"/>
        <xdr:cNvCxnSpPr/>
      </xdr:nvCxnSpPr>
      <xdr:spPr>
        <a:xfrm>
          <a:off x="6972300" y="9174440"/>
          <a:ext cx="889000" cy="2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141522</xdr:rowOff>
    </xdr:from>
    <xdr:to>
      <xdr:col>41</xdr:col>
      <xdr:colOff>101600</xdr:colOff>
      <xdr:row>55</xdr:row>
      <xdr:rowOff>71672</xdr:rowOff>
    </xdr:to>
    <xdr:sp macro="" textlink="">
      <xdr:nvSpPr>
        <xdr:cNvPr id="367" name="フローチャート: 判断 366"/>
        <xdr:cNvSpPr/>
      </xdr:nvSpPr>
      <xdr:spPr>
        <a:xfrm>
          <a:off x="7810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62799</xdr:rowOff>
    </xdr:from>
    <xdr:ext cx="534377" cy="259045"/>
    <xdr:sp macro="" textlink="">
      <xdr:nvSpPr>
        <xdr:cNvPr id="368" name="テキスト ボックス 367"/>
        <xdr:cNvSpPr txBox="1"/>
      </xdr:nvSpPr>
      <xdr:spPr>
        <a:xfrm>
          <a:off x="7594111" y="94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152201</xdr:rowOff>
    </xdr:from>
    <xdr:to>
      <xdr:col>36</xdr:col>
      <xdr:colOff>165100</xdr:colOff>
      <xdr:row>55</xdr:row>
      <xdr:rowOff>82351</xdr:rowOff>
    </xdr:to>
    <xdr:sp macro="" textlink="">
      <xdr:nvSpPr>
        <xdr:cNvPr id="369" name="フローチャート: 判断 368"/>
        <xdr:cNvSpPr/>
      </xdr:nvSpPr>
      <xdr:spPr>
        <a:xfrm>
          <a:off x="6921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73478</xdr:rowOff>
    </xdr:from>
    <xdr:ext cx="534377" cy="259045"/>
    <xdr:sp macro="" textlink="">
      <xdr:nvSpPr>
        <xdr:cNvPr id="370" name="テキスト ボックス 369"/>
        <xdr:cNvSpPr txBox="1"/>
      </xdr:nvSpPr>
      <xdr:spPr>
        <a:xfrm>
          <a:off x="6705111" y="950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129242</xdr:rowOff>
    </xdr:from>
    <xdr:to>
      <xdr:col>55</xdr:col>
      <xdr:colOff>50800</xdr:colOff>
      <xdr:row>56</xdr:row>
      <xdr:rowOff>59392</xdr:rowOff>
    </xdr:to>
    <xdr:sp macro="" textlink="">
      <xdr:nvSpPr>
        <xdr:cNvPr id="376" name="楕円 375"/>
        <xdr:cNvSpPr/>
      </xdr:nvSpPr>
      <xdr:spPr>
        <a:xfrm>
          <a:off x="10426700" y="95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152119</xdr:rowOff>
    </xdr:from>
    <xdr:ext cx="534377" cy="259045"/>
    <xdr:sp macro="" textlink="">
      <xdr:nvSpPr>
        <xdr:cNvPr id="377" name="普通建設事業費該当値テキスト"/>
        <xdr:cNvSpPr txBox="1"/>
      </xdr:nvSpPr>
      <xdr:spPr>
        <a:xfrm>
          <a:off x="10528300" y="94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21550</xdr:rowOff>
    </xdr:from>
    <xdr:to>
      <xdr:col>50</xdr:col>
      <xdr:colOff>165100</xdr:colOff>
      <xdr:row>56</xdr:row>
      <xdr:rowOff>123150</xdr:rowOff>
    </xdr:to>
    <xdr:sp macro="" textlink="">
      <xdr:nvSpPr>
        <xdr:cNvPr id="378" name="楕円 377"/>
        <xdr:cNvSpPr/>
      </xdr:nvSpPr>
      <xdr:spPr>
        <a:xfrm>
          <a:off x="9588500" y="96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114277</xdr:rowOff>
    </xdr:from>
    <xdr:ext cx="534377" cy="259045"/>
    <xdr:sp macro="" textlink="">
      <xdr:nvSpPr>
        <xdr:cNvPr id="379" name="テキスト ボックス 378"/>
        <xdr:cNvSpPr txBox="1"/>
      </xdr:nvSpPr>
      <xdr:spPr>
        <a:xfrm>
          <a:off x="9372111" y="971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64864</xdr:rowOff>
    </xdr:from>
    <xdr:to>
      <xdr:col>46</xdr:col>
      <xdr:colOff>38100</xdr:colOff>
      <xdr:row>56</xdr:row>
      <xdr:rowOff>166464</xdr:rowOff>
    </xdr:to>
    <xdr:sp macro="" textlink="">
      <xdr:nvSpPr>
        <xdr:cNvPr id="380" name="楕円 379"/>
        <xdr:cNvSpPr/>
      </xdr:nvSpPr>
      <xdr:spPr>
        <a:xfrm>
          <a:off x="8699500" y="96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157591</xdr:rowOff>
    </xdr:from>
    <xdr:ext cx="534377" cy="259045"/>
    <xdr:sp macro="" textlink="">
      <xdr:nvSpPr>
        <xdr:cNvPr id="381" name="テキスト ボックス 380"/>
        <xdr:cNvSpPr txBox="1"/>
      </xdr:nvSpPr>
      <xdr:spPr>
        <a:xfrm>
          <a:off x="8483111" y="97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97293</xdr:rowOff>
    </xdr:from>
    <xdr:to>
      <xdr:col>41</xdr:col>
      <xdr:colOff>101600</xdr:colOff>
      <xdr:row>55</xdr:row>
      <xdr:rowOff>27443</xdr:rowOff>
    </xdr:to>
    <xdr:sp macro="" textlink="">
      <xdr:nvSpPr>
        <xdr:cNvPr id="382" name="楕円 381"/>
        <xdr:cNvSpPr/>
      </xdr:nvSpPr>
      <xdr:spPr>
        <a:xfrm>
          <a:off x="7810500" y="93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43970</xdr:rowOff>
    </xdr:from>
    <xdr:ext cx="534377" cy="259045"/>
    <xdr:sp macro="" textlink="">
      <xdr:nvSpPr>
        <xdr:cNvPr id="383" name="テキスト ボックス 382"/>
        <xdr:cNvSpPr txBox="1"/>
      </xdr:nvSpPr>
      <xdr:spPr>
        <a:xfrm>
          <a:off x="7594111" y="913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36790</xdr:rowOff>
    </xdr:from>
    <xdr:to>
      <xdr:col>36</xdr:col>
      <xdr:colOff>165100</xdr:colOff>
      <xdr:row>53</xdr:row>
      <xdr:rowOff>138390</xdr:rowOff>
    </xdr:to>
    <xdr:sp macro="" textlink="">
      <xdr:nvSpPr>
        <xdr:cNvPr id="384" name="楕円 383"/>
        <xdr:cNvSpPr/>
      </xdr:nvSpPr>
      <xdr:spPr>
        <a:xfrm>
          <a:off x="6921500" y="91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154917</xdr:rowOff>
    </xdr:from>
    <xdr:ext cx="534377" cy="259045"/>
    <xdr:sp macro="" textlink="">
      <xdr:nvSpPr>
        <xdr:cNvPr id="385" name="テキスト ボックス 384"/>
        <xdr:cNvSpPr txBox="1"/>
      </xdr:nvSpPr>
      <xdr:spPr>
        <a:xfrm>
          <a:off x="6705111" y="889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155587</xdr:rowOff>
    </xdr:from>
    <xdr:to>
      <xdr:col>55</xdr:col>
      <xdr:colOff>0</xdr:colOff>
      <xdr:row>77</xdr:row>
      <xdr:rowOff>161806</xdr:rowOff>
    </xdr:to>
    <xdr:cxnSp macro="">
      <xdr:nvCxnSpPr>
        <xdr:cNvPr id="412" name="直線コネクタ 411"/>
        <xdr:cNvCxnSpPr/>
      </xdr:nvCxnSpPr>
      <xdr:spPr>
        <a:xfrm>
          <a:off x="9639300" y="13357237"/>
          <a:ext cx="8382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40487</xdr:rowOff>
    </xdr:from>
    <xdr:to>
      <xdr:col>50</xdr:col>
      <xdr:colOff>114300</xdr:colOff>
      <xdr:row>77</xdr:row>
      <xdr:rowOff>155587</xdr:rowOff>
    </xdr:to>
    <xdr:cxnSp macro="">
      <xdr:nvCxnSpPr>
        <xdr:cNvPr id="415" name="直線コネクタ 414"/>
        <xdr:cNvCxnSpPr/>
      </xdr:nvCxnSpPr>
      <xdr:spPr>
        <a:xfrm>
          <a:off x="8750300" y="13242137"/>
          <a:ext cx="8890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25081</xdr:rowOff>
    </xdr:from>
    <xdr:to>
      <xdr:col>45</xdr:col>
      <xdr:colOff>177800</xdr:colOff>
      <xdr:row>77</xdr:row>
      <xdr:rowOff>40487</xdr:rowOff>
    </xdr:to>
    <xdr:cxnSp macro="">
      <xdr:nvCxnSpPr>
        <xdr:cNvPr id="418" name="直線コネクタ 417"/>
        <xdr:cNvCxnSpPr/>
      </xdr:nvCxnSpPr>
      <xdr:spPr>
        <a:xfrm>
          <a:off x="7861300" y="13055281"/>
          <a:ext cx="889000" cy="18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19200</xdr:rowOff>
    </xdr:from>
    <xdr:to>
      <xdr:col>46</xdr:col>
      <xdr:colOff>38100</xdr:colOff>
      <xdr:row>76</xdr:row>
      <xdr:rowOff>120800</xdr:rowOff>
    </xdr:to>
    <xdr:sp macro="" textlink="">
      <xdr:nvSpPr>
        <xdr:cNvPr id="419" name="フローチャート: 判断 418"/>
        <xdr:cNvSpPr/>
      </xdr:nvSpPr>
      <xdr:spPr>
        <a:xfrm>
          <a:off x="8699500" y="130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137327</xdr:rowOff>
    </xdr:from>
    <xdr:ext cx="534377" cy="259045"/>
    <xdr:sp macro="" textlink="">
      <xdr:nvSpPr>
        <xdr:cNvPr id="420" name="テキスト ボックス 419"/>
        <xdr:cNvSpPr txBox="1"/>
      </xdr:nvSpPr>
      <xdr:spPr>
        <a:xfrm>
          <a:off x="8483111" y="128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25081</xdr:rowOff>
    </xdr:from>
    <xdr:to>
      <xdr:col>41</xdr:col>
      <xdr:colOff>50800</xdr:colOff>
      <xdr:row>76</xdr:row>
      <xdr:rowOff>108200</xdr:rowOff>
    </xdr:to>
    <xdr:cxnSp macro="">
      <xdr:nvCxnSpPr>
        <xdr:cNvPr id="421" name="直線コネクタ 420"/>
        <xdr:cNvCxnSpPr/>
      </xdr:nvCxnSpPr>
      <xdr:spPr>
        <a:xfrm flipV="1">
          <a:off x="6972300" y="13055281"/>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45512</xdr:rowOff>
    </xdr:from>
    <xdr:to>
      <xdr:col>41</xdr:col>
      <xdr:colOff>101600</xdr:colOff>
      <xdr:row>76</xdr:row>
      <xdr:rowOff>147112</xdr:rowOff>
    </xdr:to>
    <xdr:sp macro="" textlink="">
      <xdr:nvSpPr>
        <xdr:cNvPr id="422" name="フローチャート: 判断 421"/>
        <xdr:cNvSpPr/>
      </xdr:nvSpPr>
      <xdr:spPr>
        <a:xfrm>
          <a:off x="7810500" y="130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138239</xdr:rowOff>
    </xdr:from>
    <xdr:ext cx="534377" cy="259045"/>
    <xdr:sp macro="" textlink="">
      <xdr:nvSpPr>
        <xdr:cNvPr id="423" name="テキスト ボックス 422"/>
        <xdr:cNvSpPr txBox="1"/>
      </xdr:nvSpPr>
      <xdr:spPr>
        <a:xfrm>
          <a:off x="7594111" y="131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134460</xdr:rowOff>
    </xdr:from>
    <xdr:to>
      <xdr:col>36</xdr:col>
      <xdr:colOff>165100</xdr:colOff>
      <xdr:row>76</xdr:row>
      <xdr:rowOff>64610</xdr:rowOff>
    </xdr:to>
    <xdr:sp macro="" textlink="">
      <xdr:nvSpPr>
        <xdr:cNvPr id="424" name="フローチャート: 判断 423"/>
        <xdr:cNvSpPr/>
      </xdr:nvSpPr>
      <xdr:spPr>
        <a:xfrm>
          <a:off x="6921500" y="129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81137</xdr:rowOff>
    </xdr:from>
    <xdr:ext cx="534377" cy="259045"/>
    <xdr:sp macro="" textlink="">
      <xdr:nvSpPr>
        <xdr:cNvPr id="425" name="テキスト ボックス 424"/>
        <xdr:cNvSpPr txBox="1"/>
      </xdr:nvSpPr>
      <xdr:spPr>
        <a:xfrm>
          <a:off x="6705111" y="127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111006</xdr:rowOff>
    </xdr:from>
    <xdr:to>
      <xdr:col>55</xdr:col>
      <xdr:colOff>50800</xdr:colOff>
      <xdr:row>78</xdr:row>
      <xdr:rowOff>41156</xdr:rowOff>
    </xdr:to>
    <xdr:sp macro="" textlink="">
      <xdr:nvSpPr>
        <xdr:cNvPr id="431" name="楕円 430"/>
        <xdr:cNvSpPr/>
      </xdr:nvSpPr>
      <xdr:spPr>
        <a:xfrm>
          <a:off x="10426700" y="1331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89433</xdr:rowOff>
    </xdr:from>
    <xdr:ext cx="469744" cy="259045"/>
    <xdr:sp macro="" textlink="">
      <xdr:nvSpPr>
        <xdr:cNvPr id="432" name="普通建設事業費 （ うち新規整備　）該当値テキスト"/>
        <xdr:cNvSpPr txBox="1"/>
      </xdr:nvSpPr>
      <xdr:spPr>
        <a:xfrm>
          <a:off x="10528300" y="1329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104787</xdr:rowOff>
    </xdr:from>
    <xdr:to>
      <xdr:col>50</xdr:col>
      <xdr:colOff>165100</xdr:colOff>
      <xdr:row>78</xdr:row>
      <xdr:rowOff>34937</xdr:rowOff>
    </xdr:to>
    <xdr:sp macro="" textlink="">
      <xdr:nvSpPr>
        <xdr:cNvPr id="433" name="楕円 432"/>
        <xdr:cNvSpPr/>
      </xdr:nvSpPr>
      <xdr:spPr>
        <a:xfrm>
          <a:off x="9588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26064</xdr:rowOff>
    </xdr:from>
    <xdr:ext cx="469744" cy="259045"/>
    <xdr:sp macro="" textlink="">
      <xdr:nvSpPr>
        <xdr:cNvPr id="434" name="テキスト ボックス 433"/>
        <xdr:cNvSpPr txBox="1"/>
      </xdr:nvSpPr>
      <xdr:spPr>
        <a:xfrm>
          <a:off x="9404428" y="133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161137</xdr:rowOff>
    </xdr:from>
    <xdr:to>
      <xdr:col>46</xdr:col>
      <xdr:colOff>38100</xdr:colOff>
      <xdr:row>77</xdr:row>
      <xdr:rowOff>91287</xdr:rowOff>
    </xdr:to>
    <xdr:sp macro="" textlink="">
      <xdr:nvSpPr>
        <xdr:cNvPr id="435" name="楕円 434"/>
        <xdr:cNvSpPr/>
      </xdr:nvSpPr>
      <xdr:spPr>
        <a:xfrm>
          <a:off x="8699500" y="131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82414</xdr:rowOff>
    </xdr:from>
    <xdr:ext cx="534377" cy="259045"/>
    <xdr:sp macro="" textlink="">
      <xdr:nvSpPr>
        <xdr:cNvPr id="436" name="テキスト ボックス 435"/>
        <xdr:cNvSpPr txBox="1"/>
      </xdr:nvSpPr>
      <xdr:spPr>
        <a:xfrm>
          <a:off x="8483111" y="1328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145730</xdr:rowOff>
    </xdr:from>
    <xdr:to>
      <xdr:col>41</xdr:col>
      <xdr:colOff>101600</xdr:colOff>
      <xdr:row>76</xdr:row>
      <xdr:rowOff>75881</xdr:rowOff>
    </xdr:to>
    <xdr:sp macro="" textlink="">
      <xdr:nvSpPr>
        <xdr:cNvPr id="437" name="楕円 436"/>
        <xdr:cNvSpPr/>
      </xdr:nvSpPr>
      <xdr:spPr>
        <a:xfrm>
          <a:off x="7810500" y="130044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38" name="テキスト ボックス 437"/>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57400</xdr:rowOff>
    </xdr:from>
    <xdr:to>
      <xdr:col>36</xdr:col>
      <xdr:colOff>165100</xdr:colOff>
      <xdr:row>76</xdr:row>
      <xdr:rowOff>159000</xdr:rowOff>
    </xdr:to>
    <xdr:sp macro="" textlink="">
      <xdr:nvSpPr>
        <xdr:cNvPr id="439" name="楕円 438"/>
        <xdr:cNvSpPr/>
      </xdr:nvSpPr>
      <xdr:spPr>
        <a:xfrm>
          <a:off x="6921500" y="130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150127</xdr:rowOff>
    </xdr:from>
    <xdr:ext cx="534377" cy="259045"/>
    <xdr:sp macro="" textlink="">
      <xdr:nvSpPr>
        <xdr:cNvPr id="440" name="テキスト ボックス 439"/>
        <xdr:cNvSpPr txBox="1"/>
      </xdr:nvSpPr>
      <xdr:spPr>
        <a:xfrm>
          <a:off x="6705111" y="131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167148</xdr:rowOff>
    </xdr:from>
    <xdr:to>
      <xdr:col>55</xdr:col>
      <xdr:colOff>0</xdr:colOff>
      <xdr:row>96</xdr:row>
      <xdr:rowOff>94373</xdr:rowOff>
    </xdr:to>
    <xdr:cxnSp macro="">
      <xdr:nvCxnSpPr>
        <xdr:cNvPr id="471" name="直線コネクタ 470"/>
        <xdr:cNvCxnSpPr/>
      </xdr:nvCxnSpPr>
      <xdr:spPr>
        <a:xfrm flipV="1">
          <a:off x="9639300" y="16454898"/>
          <a:ext cx="838200" cy="9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94373</xdr:rowOff>
    </xdr:from>
    <xdr:to>
      <xdr:col>50</xdr:col>
      <xdr:colOff>114300</xdr:colOff>
      <xdr:row>97</xdr:row>
      <xdr:rowOff>8680</xdr:rowOff>
    </xdr:to>
    <xdr:cxnSp macro="">
      <xdr:nvCxnSpPr>
        <xdr:cNvPr id="474" name="直線コネクタ 473"/>
        <xdr:cNvCxnSpPr/>
      </xdr:nvCxnSpPr>
      <xdr:spPr>
        <a:xfrm flipV="1">
          <a:off x="8750300" y="16553573"/>
          <a:ext cx="889000" cy="8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129609</xdr:rowOff>
    </xdr:from>
    <xdr:to>
      <xdr:col>45</xdr:col>
      <xdr:colOff>177800</xdr:colOff>
      <xdr:row>97</xdr:row>
      <xdr:rowOff>8680</xdr:rowOff>
    </xdr:to>
    <xdr:cxnSp macro="">
      <xdr:nvCxnSpPr>
        <xdr:cNvPr id="477" name="直線コネクタ 476"/>
        <xdr:cNvCxnSpPr/>
      </xdr:nvCxnSpPr>
      <xdr:spPr>
        <a:xfrm>
          <a:off x="7861300" y="16588809"/>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8" name="フローチャート: 判断 477"/>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9" name="テキスト ボックス 478"/>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114767</xdr:rowOff>
    </xdr:from>
    <xdr:to>
      <xdr:col>41</xdr:col>
      <xdr:colOff>50800</xdr:colOff>
      <xdr:row>96</xdr:row>
      <xdr:rowOff>129609</xdr:rowOff>
    </xdr:to>
    <xdr:cxnSp macro="">
      <xdr:nvCxnSpPr>
        <xdr:cNvPr id="480" name="直線コネクタ 479"/>
        <xdr:cNvCxnSpPr/>
      </xdr:nvCxnSpPr>
      <xdr:spPr>
        <a:xfrm>
          <a:off x="6972300" y="16231067"/>
          <a:ext cx="889000" cy="35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1" name="フローチャート: 判断 480"/>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2" name="テキスト ボックス 481"/>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3" name="フローチャート: 判断 482"/>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4" name="テキスト ボックス 483"/>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116348</xdr:rowOff>
    </xdr:from>
    <xdr:to>
      <xdr:col>55</xdr:col>
      <xdr:colOff>50800</xdr:colOff>
      <xdr:row>96</xdr:row>
      <xdr:rowOff>46498</xdr:rowOff>
    </xdr:to>
    <xdr:sp macro="" textlink="">
      <xdr:nvSpPr>
        <xdr:cNvPr id="490" name="楕円 489"/>
        <xdr:cNvSpPr/>
      </xdr:nvSpPr>
      <xdr:spPr>
        <a:xfrm>
          <a:off x="10426700" y="164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139225</xdr:rowOff>
    </xdr:from>
    <xdr:ext cx="534377" cy="259045"/>
    <xdr:sp macro="" textlink="">
      <xdr:nvSpPr>
        <xdr:cNvPr id="491" name="普通建設事業費 （ うち更新整備　）該当値テキスト"/>
        <xdr:cNvSpPr txBox="1"/>
      </xdr:nvSpPr>
      <xdr:spPr>
        <a:xfrm>
          <a:off x="10528300" y="1625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43573</xdr:rowOff>
    </xdr:from>
    <xdr:to>
      <xdr:col>50</xdr:col>
      <xdr:colOff>165100</xdr:colOff>
      <xdr:row>96</xdr:row>
      <xdr:rowOff>145173</xdr:rowOff>
    </xdr:to>
    <xdr:sp macro="" textlink="">
      <xdr:nvSpPr>
        <xdr:cNvPr id="492" name="楕円 491"/>
        <xdr:cNvSpPr/>
      </xdr:nvSpPr>
      <xdr:spPr>
        <a:xfrm>
          <a:off x="9588500" y="165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136300</xdr:rowOff>
    </xdr:from>
    <xdr:ext cx="534377" cy="259045"/>
    <xdr:sp macro="" textlink="">
      <xdr:nvSpPr>
        <xdr:cNvPr id="493" name="テキスト ボックス 492"/>
        <xdr:cNvSpPr txBox="1"/>
      </xdr:nvSpPr>
      <xdr:spPr>
        <a:xfrm>
          <a:off x="9372111" y="1659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129330</xdr:rowOff>
    </xdr:from>
    <xdr:to>
      <xdr:col>46</xdr:col>
      <xdr:colOff>38100</xdr:colOff>
      <xdr:row>97</xdr:row>
      <xdr:rowOff>59480</xdr:rowOff>
    </xdr:to>
    <xdr:sp macro="" textlink="">
      <xdr:nvSpPr>
        <xdr:cNvPr id="494" name="楕円 493"/>
        <xdr:cNvSpPr/>
      </xdr:nvSpPr>
      <xdr:spPr>
        <a:xfrm>
          <a:off x="8699500" y="165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50607</xdr:rowOff>
    </xdr:from>
    <xdr:ext cx="534377" cy="259045"/>
    <xdr:sp macro="" textlink="">
      <xdr:nvSpPr>
        <xdr:cNvPr id="495" name="テキスト ボックス 494"/>
        <xdr:cNvSpPr txBox="1"/>
      </xdr:nvSpPr>
      <xdr:spPr>
        <a:xfrm>
          <a:off x="8483111" y="1668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78809</xdr:rowOff>
    </xdr:from>
    <xdr:to>
      <xdr:col>41</xdr:col>
      <xdr:colOff>101600</xdr:colOff>
      <xdr:row>97</xdr:row>
      <xdr:rowOff>8959</xdr:rowOff>
    </xdr:to>
    <xdr:sp macro="" textlink="">
      <xdr:nvSpPr>
        <xdr:cNvPr id="496" name="楕円 495"/>
        <xdr:cNvSpPr/>
      </xdr:nvSpPr>
      <xdr:spPr>
        <a:xfrm>
          <a:off x="7810500" y="16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xdr:rowOff>
    </xdr:from>
    <xdr:ext cx="534377" cy="259045"/>
    <xdr:sp macro="" textlink="">
      <xdr:nvSpPr>
        <xdr:cNvPr id="497" name="テキスト ボックス 496"/>
        <xdr:cNvSpPr txBox="1"/>
      </xdr:nvSpPr>
      <xdr:spPr>
        <a:xfrm>
          <a:off x="7594111" y="166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63967</xdr:rowOff>
    </xdr:from>
    <xdr:to>
      <xdr:col>36</xdr:col>
      <xdr:colOff>165100</xdr:colOff>
      <xdr:row>94</xdr:row>
      <xdr:rowOff>165567</xdr:rowOff>
    </xdr:to>
    <xdr:sp macro="" textlink="">
      <xdr:nvSpPr>
        <xdr:cNvPr id="498" name="楕円 497"/>
        <xdr:cNvSpPr/>
      </xdr:nvSpPr>
      <xdr:spPr>
        <a:xfrm>
          <a:off x="6921500" y="161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10644</xdr:rowOff>
    </xdr:from>
    <xdr:ext cx="534377" cy="259045"/>
    <xdr:sp macro="" textlink="">
      <xdr:nvSpPr>
        <xdr:cNvPr id="499" name="テキスト ボックス 498"/>
        <xdr:cNvSpPr txBox="1"/>
      </xdr:nvSpPr>
      <xdr:spPr>
        <a:xfrm>
          <a:off x="6705111" y="1595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130076</xdr:rowOff>
    </xdr:from>
    <xdr:to>
      <xdr:col>85</xdr:col>
      <xdr:colOff>127000</xdr:colOff>
      <xdr:row>38</xdr:row>
      <xdr:rowOff>136889</xdr:rowOff>
    </xdr:to>
    <xdr:cxnSp macro="">
      <xdr:nvCxnSpPr>
        <xdr:cNvPr id="526" name="直線コネクタ 525"/>
        <xdr:cNvCxnSpPr/>
      </xdr:nvCxnSpPr>
      <xdr:spPr>
        <a:xfrm>
          <a:off x="15481300" y="6645176"/>
          <a:ext cx="8382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130076</xdr:rowOff>
    </xdr:from>
    <xdr:to>
      <xdr:col>81</xdr:col>
      <xdr:colOff>50800</xdr:colOff>
      <xdr:row>38</xdr:row>
      <xdr:rowOff>136980</xdr:rowOff>
    </xdr:to>
    <xdr:cxnSp macro="">
      <xdr:nvCxnSpPr>
        <xdr:cNvPr id="529" name="直線コネクタ 528"/>
        <xdr:cNvCxnSpPr/>
      </xdr:nvCxnSpPr>
      <xdr:spPr>
        <a:xfrm flipV="1">
          <a:off x="14592300" y="6645176"/>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136980</xdr:rowOff>
    </xdr:from>
    <xdr:to>
      <xdr:col>76</xdr:col>
      <xdr:colOff>114300</xdr:colOff>
      <xdr:row>38</xdr:row>
      <xdr:rowOff>139151</xdr:rowOff>
    </xdr:to>
    <xdr:cxnSp macro="">
      <xdr:nvCxnSpPr>
        <xdr:cNvPr id="532" name="直線コネクタ 531"/>
        <xdr:cNvCxnSpPr/>
      </xdr:nvCxnSpPr>
      <xdr:spPr>
        <a:xfrm flipV="1">
          <a:off x="13703300" y="6652080"/>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82248</xdr:rowOff>
    </xdr:from>
    <xdr:to>
      <xdr:col>76</xdr:col>
      <xdr:colOff>165100</xdr:colOff>
      <xdr:row>38</xdr:row>
      <xdr:rowOff>12398</xdr:rowOff>
    </xdr:to>
    <xdr:sp macro="" textlink="">
      <xdr:nvSpPr>
        <xdr:cNvPr id="533" name="フローチャート: 判断 532"/>
        <xdr:cNvSpPr/>
      </xdr:nvSpPr>
      <xdr:spPr>
        <a:xfrm>
          <a:off x="14541500" y="64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28925</xdr:rowOff>
    </xdr:from>
    <xdr:ext cx="469744" cy="259045"/>
    <xdr:sp macro="" textlink="">
      <xdr:nvSpPr>
        <xdr:cNvPr id="534" name="テキスト ボックス 533"/>
        <xdr:cNvSpPr txBox="1"/>
      </xdr:nvSpPr>
      <xdr:spPr>
        <a:xfrm>
          <a:off x="14357428" y="62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136591</xdr:rowOff>
    </xdr:from>
    <xdr:to>
      <xdr:col>71</xdr:col>
      <xdr:colOff>177800</xdr:colOff>
      <xdr:row>38</xdr:row>
      <xdr:rowOff>139151</xdr:rowOff>
    </xdr:to>
    <xdr:cxnSp macro="">
      <xdr:nvCxnSpPr>
        <xdr:cNvPr id="535" name="直線コネクタ 534"/>
        <xdr:cNvCxnSpPr/>
      </xdr:nvCxnSpPr>
      <xdr:spPr>
        <a:xfrm>
          <a:off x="12814300" y="665169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82979</xdr:rowOff>
    </xdr:from>
    <xdr:to>
      <xdr:col>72</xdr:col>
      <xdr:colOff>38100</xdr:colOff>
      <xdr:row>38</xdr:row>
      <xdr:rowOff>13129</xdr:rowOff>
    </xdr:to>
    <xdr:sp macro="" textlink="">
      <xdr:nvSpPr>
        <xdr:cNvPr id="536" name="フローチャート: 判断 535"/>
        <xdr:cNvSpPr/>
      </xdr:nvSpPr>
      <xdr:spPr>
        <a:xfrm>
          <a:off x="13652500" y="64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29656</xdr:rowOff>
    </xdr:from>
    <xdr:ext cx="469744" cy="259045"/>
    <xdr:sp macro="" textlink="">
      <xdr:nvSpPr>
        <xdr:cNvPr id="537" name="テキスト ボックス 536"/>
        <xdr:cNvSpPr txBox="1"/>
      </xdr:nvSpPr>
      <xdr:spPr>
        <a:xfrm>
          <a:off x="13468428" y="620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125750</xdr:rowOff>
    </xdr:from>
    <xdr:to>
      <xdr:col>67</xdr:col>
      <xdr:colOff>101600</xdr:colOff>
      <xdr:row>38</xdr:row>
      <xdr:rowOff>55900</xdr:rowOff>
    </xdr:to>
    <xdr:sp macro="" textlink="">
      <xdr:nvSpPr>
        <xdr:cNvPr id="538" name="フローチャート: 判断 537"/>
        <xdr:cNvSpPr/>
      </xdr:nvSpPr>
      <xdr:spPr>
        <a:xfrm>
          <a:off x="12763500" y="646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72427</xdr:rowOff>
    </xdr:from>
    <xdr:ext cx="469744" cy="259045"/>
    <xdr:sp macro="" textlink="">
      <xdr:nvSpPr>
        <xdr:cNvPr id="539" name="テキスト ボックス 538"/>
        <xdr:cNvSpPr txBox="1"/>
      </xdr:nvSpPr>
      <xdr:spPr>
        <a:xfrm>
          <a:off x="12579428" y="62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86089</xdr:rowOff>
    </xdr:from>
    <xdr:to>
      <xdr:col>85</xdr:col>
      <xdr:colOff>177800</xdr:colOff>
      <xdr:row>39</xdr:row>
      <xdr:rowOff>16239</xdr:rowOff>
    </xdr:to>
    <xdr:sp macro="" textlink="">
      <xdr:nvSpPr>
        <xdr:cNvPr id="545" name="楕円 544"/>
        <xdr:cNvSpPr/>
      </xdr:nvSpPr>
      <xdr:spPr>
        <a:xfrm>
          <a:off x="16268700" y="66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10315</xdr:rowOff>
    </xdr:from>
    <xdr:ext cx="378565" cy="259045"/>
    <xdr:sp macro="" textlink="">
      <xdr:nvSpPr>
        <xdr:cNvPr id="546" name="災害復旧事業費該当値テキスト"/>
        <xdr:cNvSpPr txBox="1"/>
      </xdr:nvSpPr>
      <xdr:spPr>
        <a:xfrm>
          <a:off x="16370300" y="6525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79276</xdr:rowOff>
    </xdr:from>
    <xdr:to>
      <xdr:col>81</xdr:col>
      <xdr:colOff>101600</xdr:colOff>
      <xdr:row>39</xdr:row>
      <xdr:rowOff>9426</xdr:rowOff>
    </xdr:to>
    <xdr:sp macro="" textlink="">
      <xdr:nvSpPr>
        <xdr:cNvPr id="547" name="楕円 546"/>
        <xdr:cNvSpPr/>
      </xdr:nvSpPr>
      <xdr:spPr>
        <a:xfrm>
          <a:off x="15430500" y="65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553</xdr:rowOff>
    </xdr:from>
    <xdr:ext cx="378565" cy="259045"/>
    <xdr:sp macro="" textlink="">
      <xdr:nvSpPr>
        <xdr:cNvPr id="548" name="テキスト ボックス 547"/>
        <xdr:cNvSpPr txBox="1"/>
      </xdr:nvSpPr>
      <xdr:spPr>
        <a:xfrm>
          <a:off x="15292017" y="668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86180</xdr:rowOff>
    </xdr:from>
    <xdr:to>
      <xdr:col>76</xdr:col>
      <xdr:colOff>165100</xdr:colOff>
      <xdr:row>39</xdr:row>
      <xdr:rowOff>16330</xdr:rowOff>
    </xdr:to>
    <xdr:sp macro="" textlink="">
      <xdr:nvSpPr>
        <xdr:cNvPr id="549" name="楕円 548"/>
        <xdr:cNvSpPr/>
      </xdr:nvSpPr>
      <xdr:spPr>
        <a:xfrm>
          <a:off x="14541500" y="66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7457</xdr:rowOff>
    </xdr:from>
    <xdr:ext cx="378565" cy="259045"/>
    <xdr:sp macro="" textlink="">
      <xdr:nvSpPr>
        <xdr:cNvPr id="550" name="テキスト ボックス 549"/>
        <xdr:cNvSpPr txBox="1"/>
      </xdr:nvSpPr>
      <xdr:spPr>
        <a:xfrm>
          <a:off x="14403017" y="6694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88351</xdr:rowOff>
    </xdr:from>
    <xdr:to>
      <xdr:col>72</xdr:col>
      <xdr:colOff>38100</xdr:colOff>
      <xdr:row>39</xdr:row>
      <xdr:rowOff>18501</xdr:rowOff>
    </xdr:to>
    <xdr:sp macro="" textlink="">
      <xdr:nvSpPr>
        <xdr:cNvPr id="551" name="楕円 550"/>
        <xdr:cNvSpPr/>
      </xdr:nvSpPr>
      <xdr:spPr>
        <a:xfrm>
          <a:off x="1365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9628</xdr:rowOff>
    </xdr:from>
    <xdr:ext cx="313932" cy="259045"/>
    <xdr:sp macro="" textlink="">
      <xdr:nvSpPr>
        <xdr:cNvPr id="552" name="テキスト ボックス 551"/>
        <xdr:cNvSpPr txBox="1"/>
      </xdr:nvSpPr>
      <xdr:spPr>
        <a:xfrm>
          <a:off x="13546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85791</xdr:rowOff>
    </xdr:from>
    <xdr:to>
      <xdr:col>67</xdr:col>
      <xdr:colOff>101600</xdr:colOff>
      <xdr:row>39</xdr:row>
      <xdr:rowOff>15941</xdr:rowOff>
    </xdr:to>
    <xdr:sp macro="" textlink="">
      <xdr:nvSpPr>
        <xdr:cNvPr id="553" name="楕円 552"/>
        <xdr:cNvSpPr/>
      </xdr:nvSpPr>
      <xdr:spPr>
        <a:xfrm>
          <a:off x="12763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7068</xdr:rowOff>
    </xdr:from>
    <xdr:ext cx="378565" cy="259045"/>
    <xdr:sp macro="" textlink="">
      <xdr:nvSpPr>
        <xdr:cNvPr id="554" name="テキスト ボックス 553"/>
        <xdr:cNvSpPr txBox="1"/>
      </xdr:nvSpPr>
      <xdr:spPr>
        <a:xfrm>
          <a:off x="12625017" y="669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156372</xdr:rowOff>
    </xdr:from>
    <xdr:to>
      <xdr:col>85</xdr:col>
      <xdr:colOff>127000</xdr:colOff>
      <xdr:row>75</xdr:row>
      <xdr:rowOff>29597</xdr:rowOff>
    </xdr:to>
    <xdr:cxnSp macro="">
      <xdr:nvCxnSpPr>
        <xdr:cNvPr id="634" name="直線コネクタ 633"/>
        <xdr:cNvCxnSpPr/>
      </xdr:nvCxnSpPr>
      <xdr:spPr>
        <a:xfrm flipV="1">
          <a:off x="15481300" y="12843672"/>
          <a:ext cx="8382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29597</xdr:rowOff>
    </xdr:from>
    <xdr:to>
      <xdr:col>81</xdr:col>
      <xdr:colOff>50800</xdr:colOff>
      <xdr:row>75</xdr:row>
      <xdr:rowOff>69862</xdr:rowOff>
    </xdr:to>
    <xdr:cxnSp macro="">
      <xdr:nvCxnSpPr>
        <xdr:cNvPr id="637" name="直線コネクタ 636"/>
        <xdr:cNvCxnSpPr/>
      </xdr:nvCxnSpPr>
      <xdr:spPr>
        <a:xfrm flipV="1">
          <a:off x="14592300" y="12888347"/>
          <a:ext cx="889000" cy="4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69862</xdr:rowOff>
    </xdr:from>
    <xdr:to>
      <xdr:col>76</xdr:col>
      <xdr:colOff>114300</xdr:colOff>
      <xdr:row>75</xdr:row>
      <xdr:rowOff>75006</xdr:rowOff>
    </xdr:to>
    <xdr:cxnSp macro="">
      <xdr:nvCxnSpPr>
        <xdr:cNvPr id="640" name="直線コネクタ 639"/>
        <xdr:cNvCxnSpPr/>
      </xdr:nvCxnSpPr>
      <xdr:spPr>
        <a:xfrm flipV="1">
          <a:off x="13703300" y="12928612"/>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9674</xdr:rowOff>
    </xdr:from>
    <xdr:to>
      <xdr:col>76</xdr:col>
      <xdr:colOff>165100</xdr:colOff>
      <xdr:row>74</xdr:row>
      <xdr:rowOff>111274</xdr:rowOff>
    </xdr:to>
    <xdr:sp macro="" textlink="">
      <xdr:nvSpPr>
        <xdr:cNvPr id="641" name="フローチャート: 判断 640"/>
        <xdr:cNvSpPr/>
      </xdr:nvSpPr>
      <xdr:spPr>
        <a:xfrm>
          <a:off x="14541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127801</xdr:rowOff>
    </xdr:from>
    <xdr:ext cx="534377" cy="259045"/>
    <xdr:sp macro="" textlink="">
      <xdr:nvSpPr>
        <xdr:cNvPr id="642" name="テキスト ボックス 641"/>
        <xdr:cNvSpPr txBox="1"/>
      </xdr:nvSpPr>
      <xdr:spPr>
        <a:xfrm>
          <a:off x="14325111" y="124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75006</xdr:rowOff>
    </xdr:from>
    <xdr:to>
      <xdr:col>71</xdr:col>
      <xdr:colOff>177800</xdr:colOff>
      <xdr:row>75</xdr:row>
      <xdr:rowOff>105394</xdr:rowOff>
    </xdr:to>
    <xdr:cxnSp macro="">
      <xdr:nvCxnSpPr>
        <xdr:cNvPr id="643" name="直線コネクタ 642"/>
        <xdr:cNvCxnSpPr/>
      </xdr:nvCxnSpPr>
      <xdr:spPr>
        <a:xfrm flipV="1">
          <a:off x="12814300" y="12933756"/>
          <a:ext cx="889000" cy="3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14572</xdr:rowOff>
    </xdr:from>
    <xdr:to>
      <xdr:col>72</xdr:col>
      <xdr:colOff>38100</xdr:colOff>
      <xdr:row>74</xdr:row>
      <xdr:rowOff>116172</xdr:rowOff>
    </xdr:to>
    <xdr:sp macro="" textlink="">
      <xdr:nvSpPr>
        <xdr:cNvPr id="644" name="フローチャート: 判断 643"/>
        <xdr:cNvSpPr/>
      </xdr:nvSpPr>
      <xdr:spPr>
        <a:xfrm>
          <a:off x="13652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132699</xdr:rowOff>
    </xdr:from>
    <xdr:ext cx="534377" cy="259045"/>
    <xdr:sp macro="" textlink="">
      <xdr:nvSpPr>
        <xdr:cNvPr id="645" name="テキスト ボックス 644"/>
        <xdr:cNvSpPr txBox="1"/>
      </xdr:nvSpPr>
      <xdr:spPr>
        <a:xfrm>
          <a:off x="13436111" y="124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20042</xdr:rowOff>
    </xdr:from>
    <xdr:to>
      <xdr:col>67</xdr:col>
      <xdr:colOff>101600</xdr:colOff>
      <xdr:row>74</xdr:row>
      <xdr:rowOff>121642</xdr:rowOff>
    </xdr:to>
    <xdr:sp macro="" textlink="">
      <xdr:nvSpPr>
        <xdr:cNvPr id="646" name="フローチャート: 判断 645"/>
        <xdr:cNvSpPr/>
      </xdr:nvSpPr>
      <xdr:spPr>
        <a:xfrm>
          <a:off x="12763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138169</xdr:rowOff>
    </xdr:from>
    <xdr:ext cx="534377" cy="259045"/>
    <xdr:sp macro="" textlink="">
      <xdr:nvSpPr>
        <xdr:cNvPr id="647" name="テキスト ボックス 646"/>
        <xdr:cNvSpPr txBox="1"/>
      </xdr:nvSpPr>
      <xdr:spPr>
        <a:xfrm>
          <a:off x="12547111" y="124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105572</xdr:rowOff>
    </xdr:from>
    <xdr:to>
      <xdr:col>85</xdr:col>
      <xdr:colOff>177800</xdr:colOff>
      <xdr:row>75</xdr:row>
      <xdr:rowOff>35722</xdr:rowOff>
    </xdr:to>
    <xdr:sp macro="" textlink="">
      <xdr:nvSpPr>
        <xdr:cNvPr id="653" name="楕円 652"/>
        <xdr:cNvSpPr/>
      </xdr:nvSpPr>
      <xdr:spPr>
        <a:xfrm>
          <a:off x="16268700" y="1279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128449</xdr:rowOff>
    </xdr:from>
    <xdr:ext cx="534377" cy="259045"/>
    <xdr:sp macro="" textlink="">
      <xdr:nvSpPr>
        <xdr:cNvPr id="654" name="公債費該当値テキスト"/>
        <xdr:cNvSpPr txBox="1"/>
      </xdr:nvSpPr>
      <xdr:spPr>
        <a:xfrm>
          <a:off x="16370300" y="1264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150247</xdr:rowOff>
    </xdr:from>
    <xdr:to>
      <xdr:col>81</xdr:col>
      <xdr:colOff>101600</xdr:colOff>
      <xdr:row>75</xdr:row>
      <xdr:rowOff>80397</xdr:rowOff>
    </xdr:to>
    <xdr:sp macro="" textlink="">
      <xdr:nvSpPr>
        <xdr:cNvPr id="655" name="楕円 654"/>
        <xdr:cNvSpPr/>
      </xdr:nvSpPr>
      <xdr:spPr>
        <a:xfrm>
          <a:off x="15430500" y="128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96924</xdr:rowOff>
    </xdr:from>
    <xdr:ext cx="534377" cy="259045"/>
    <xdr:sp macro="" textlink="">
      <xdr:nvSpPr>
        <xdr:cNvPr id="656" name="テキスト ボックス 655"/>
        <xdr:cNvSpPr txBox="1"/>
      </xdr:nvSpPr>
      <xdr:spPr>
        <a:xfrm>
          <a:off x="15214111" y="126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19062</xdr:rowOff>
    </xdr:from>
    <xdr:to>
      <xdr:col>76</xdr:col>
      <xdr:colOff>165100</xdr:colOff>
      <xdr:row>75</xdr:row>
      <xdr:rowOff>120662</xdr:rowOff>
    </xdr:to>
    <xdr:sp macro="" textlink="">
      <xdr:nvSpPr>
        <xdr:cNvPr id="657" name="楕円 656"/>
        <xdr:cNvSpPr/>
      </xdr:nvSpPr>
      <xdr:spPr>
        <a:xfrm>
          <a:off x="14541500" y="1287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111789</xdr:rowOff>
    </xdr:from>
    <xdr:ext cx="534377" cy="259045"/>
    <xdr:sp macro="" textlink="">
      <xdr:nvSpPr>
        <xdr:cNvPr id="658" name="テキスト ボックス 657"/>
        <xdr:cNvSpPr txBox="1"/>
      </xdr:nvSpPr>
      <xdr:spPr>
        <a:xfrm>
          <a:off x="14325111" y="1297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24206</xdr:rowOff>
    </xdr:from>
    <xdr:to>
      <xdr:col>72</xdr:col>
      <xdr:colOff>38100</xdr:colOff>
      <xdr:row>75</xdr:row>
      <xdr:rowOff>125806</xdr:rowOff>
    </xdr:to>
    <xdr:sp macro="" textlink="">
      <xdr:nvSpPr>
        <xdr:cNvPr id="659" name="楕円 658"/>
        <xdr:cNvSpPr/>
      </xdr:nvSpPr>
      <xdr:spPr>
        <a:xfrm>
          <a:off x="13652500" y="128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116933</xdr:rowOff>
    </xdr:from>
    <xdr:ext cx="534377" cy="259045"/>
    <xdr:sp macro="" textlink="">
      <xdr:nvSpPr>
        <xdr:cNvPr id="660" name="テキスト ボックス 659"/>
        <xdr:cNvSpPr txBox="1"/>
      </xdr:nvSpPr>
      <xdr:spPr>
        <a:xfrm>
          <a:off x="13436111" y="129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54594</xdr:rowOff>
    </xdr:from>
    <xdr:to>
      <xdr:col>67</xdr:col>
      <xdr:colOff>101600</xdr:colOff>
      <xdr:row>75</xdr:row>
      <xdr:rowOff>156194</xdr:rowOff>
    </xdr:to>
    <xdr:sp macro="" textlink="">
      <xdr:nvSpPr>
        <xdr:cNvPr id="661" name="楕円 660"/>
        <xdr:cNvSpPr/>
      </xdr:nvSpPr>
      <xdr:spPr>
        <a:xfrm>
          <a:off x="12763500" y="129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147321</xdr:rowOff>
    </xdr:from>
    <xdr:ext cx="534377" cy="259045"/>
    <xdr:sp macro="" textlink="">
      <xdr:nvSpPr>
        <xdr:cNvPr id="662" name="テキスト ボックス 661"/>
        <xdr:cNvSpPr txBox="1"/>
      </xdr:nvSpPr>
      <xdr:spPr>
        <a:xfrm>
          <a:off x="12547111" y="1300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71665</xdr:rowOff>
    </xdr:from>
    <xdr:to>
      <xdr:col>85</xdr:col>
      <xdr:colOff>127000</xdr:colOff>
      <xdr:row>97</xdr:row>
      <xdr:rowOff>98298</xdr:rowOff>
    </xdr:to>
    <xdr:cxnSp macro="">
      <xdr:nvCxnSpPr>
        <xdr:cNvPr id="691" name="直線コネクタ 690"/>
        <xdr:cNvCxnSpPr/>
      </xdr:nvCxnSpPr>
      <xdr:spPr>
        <a:xfrm>
          <a:off x="15481300" y="16702315"/>
          <a:ext cx="8382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71665</xdr:rowOff>
    </xdr:from>
    <xdr:to>
      <xdr:col>81</xdr:col>
      <xdr:colOff>50800</xdr:colOff>
      <xdr:row>97</xdr:row>
      <xdr:rowOff>112395</xdr:rowOff>
    </xdr:to>
    <xdr:cxnSp macro="">
      <xdr:nvCxnSpPr>
        <xdr:cNvPr id="694" name="直線コネクタ 693"/>
        <xdr:cNvCxnSpPr/>
      </xdr:nvCxnSpPr>
      <xdr:spPr>
        <a:xfrm flipV="1">
          <a:off x="14592300" y="16702315"/>
          <a:ext cx="889000" cy="4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112395</xdr:rowOff>
    </xdr:from>
    <xdr:to>
      <xdr:col>76</xdr:col>
      <xdr:colOff>114300</xdr:colOff>
      <xdr:row>99</xdr:row>
      <xdr:rowOff>457</xdr:rowOff>
    </xdr:to>
    <xdr:cxnSp macro="">
      <xdr:nvCxnSpPr>
        <xdr:cNvPr id="697" name="直線コネクタ 696"/>
        <xdr:cNvCxnSpPr/>
      </xdr:nvCxnSpPr>
      <xdr:spPr>
        <a:xfrm flipV="1">
          <a:off x="13703300" y="16743045"/>
          <a:ext cx="889000" cy="23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8" name="フローチャート: 判断 697"/>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56850</xdr:rowOff>
    </xdr:from>
    <xdr:ext cx="534377" cy="259045"/>
    <xdr:sp macro="" textlink="">
      <xdr:nvSpPr>
        <xdr:cNvPr id="699" name="テキスト ボックス 698"/>
        <xdr:cNvSpPr txBox="1"/>
      </xdr:nvSpPr>
      <xdr:spPr>
        <a:xfrm>
          <a:off x="14325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14846</xdr:rowOff>
    </xdr:from>
    <xdr:to>
      <xdr:col>71</xdr:col>
      <xdr:colOff>177800</xdr:colOff>
      <xdr:row>99</xdr:row>
      <xdr:rowOff>457</xdr:rowOff>
    </xdr:to>
    <xdr:cxnSp macro="">
      <xdr:nvCxnSpPr>
        <xdr:cNvPr id="700" name="直線コネクタ 699"/>
        <xdr:cNvCxnSpPr/>
      </xdr:nvCxnSpPr>
      <xdr:spPr>
        <a:xfrm>
          <a:off x="12814300" y="16816946"/>
          <a:ext cx="889000" cy="1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701" name="フローチャート: 判断 700"/>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702" name="テキスト ボックス 701"/>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703" name="フローチャート: 判断 702"/>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69118</xdr:rowOff>
    </xdr:from>
    <xdr:ext cx="534377" cy="259045"/>
    <xdr:sp macro="" textlink="">
      <xdr:nvSpPr>
        <xdr:cNvPr id="704" name="テキスト ボックス 703"/>
        <xdr:cNvSpPr txBox="1"/>
      </xdr:nvSpPr>
      <xdr:spPr>
        <a:xfrm>
          <a:off x="12547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47498</xdr:rowOff>
    </xdr:from>
    <xdr:to>
      <xdr:col>85</xdr:col>
      <xdr:colOff>177800</xdr:colOff>
      <xdr:row>97</xdr:row>
      <xdr:rowOff>149098</xdr:rowOff>
    </xdr:to>
    <xdr:sp macro="" textlink="">
      <xdr:nvSpPr>
        <xdr:cNvPr id="710" name="楕円 709"/>
        <xdr:cNvSpPr/>
      </xdr:nvSpPr>
      <xdr:spPr>
        <a:xfrm>
          <a:off x="16268700" y="166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25925</xdr:rowOff>
    </xdr:from>
    <xdr:ext cx="534377" cy="259045"/>
    <xdr:sp macro="" textlink="">
      <xdr:nvSpPr>
        <xdr:cNvPr id="711" name="積立金該当値テキスト"/>
        <xdr:cNvSpPr txBox="1"/>
      </xdr:nvSpPr>
      <xdr:spPr>
        <a:xfrm>
          <a:off x="16370300" y="166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20865</xdr:rowOff>
    </xdr:from>
    <xdr:to>
      <xdr:col>81</xdr:col>
      <xdr:colOff>101600</xdr:colOff>
      <xdr:row>97</xdr:row>
      <xdr:rowOff>122465</xdr:rowOff>
    </xdr:to>
    <xdr:sp macro="" textlink="">
      <xdr:nvSpPr>
        <xdr:cNvPr id="712" name="楕円 711"/>
        <xdr:cNvSpPr/>
      </xdr:nvSpPr>
      <xdr:spPr>
        <a:xfrm>
          <a:off x="15430500" y="166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113592</xdr:rowOff>
    </xdr:from>
    <xdr:ext cx="534377" cy="259045"/>
    <xdr:sp macro="" textlink="">
      <xdr:nvSpPr>
        <xdr:cNvPr id="713" name="テキスト ボックス 712"/>
        <xdr:cNvSpPr txBox="1"/>
      </xdr:nvSpPr>
      <xdr:spPr>
        <a:xfrm>
          <a:off x="15214111" y="167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61595</xdr:rowOff>
    </xdr:from>
    <xdr:to>
      <xdr:col>76</xdr:col>
      <xdr:colOff>165100</xdr:colOff>
      <xdr:row>97</xdr:row>
      <xdr:rowOff>163195</xdr:rowOff>
    </xdr:to>
    <xdr:sp macro="" textlink="">
      <xdr:nvSpPr>
        <xdr:cNvPr id="714" name="楕円 713"/>
        <xdr:cNvSpPr/>
      </xdr:nvSpPr>
      <xdr:spPr>
        <a:xfrm>
          <a:off x="145415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8272</xdr:rowOff>
    </xdr:from>
    <xdr:ext cx="534377" cy="259045"/>
    <xdr:sp macro="" textlink="">
      <xdr:nvSpPr>
        <xdr:cNvPr id="715" name="テキスト ボックス 714"/>
        <xdr:cNvSpPr txBox="1"/>
      </xdr:nvSpPr>
      <xdr:spPr>
        <a:xfrm>
          <a:off x="14325111" y="164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121107</xdr:rowOff>
    </xdr:from>
    <xdr:to>
      <xdr:col>72</xdr:col>
      <xdr:colOff>38100</xdr:colOff>
      <xdr:row>99</xdr:row>
      <xdr:rowOff>51257</xdr:rowOff>
    </xdr:to>
    <xdr:sp macro="" textlink="">
      <xdr:nvSpPr>
        <xdr:cNvPr id="716" name="楕円 715"/>
        <xdr:cNvSpPr/>
      </xdr:nvSpPr>
      <xdr:spPr>
        <a:xfrm>
          <a:off x="13652500" y="169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42384</xdr:rowOff>
    </xdr:from>
    <xdr:ext cx="469744" cy="259045"/>
    <xdr:sp macro="" textlink="">
      <xdr:nvSpPr>
        <xdr:cNvPr id="717" name="テキスト ボックス 716"/>
        <xdr:cNvSpPr txBox="1"/>
      </xdr:nvSpPr>
      <xdr:spPr>
        <a:xfrm>
          <a:off x="13468428" y="170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135496</xdr:rowOff>
    </xdr:from>
    <xdr:to>
      <xdr:col>67</xdr:col>
      <xdr:colOff>101600</xdr:colOff>
      <xdr:row>98</xdr:row>
      <xdr:rowOff>65646</xdr:rowOff>
    </xdr:to>
    <xdr:sp macro="" textlink="">
      <xdr:nvSpPr>
        <xdr:cNvPr id="718" name="楕円 717"/>
        <xdr:cNvSpPr/>
      </xdr:nvSpPr>
      <xdr:spPr>
        <a:xfrm>
          <a:off x="12763500" y="167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82173</xdr:rowOff>
    </xdr:from>
    <xdr:ext cx="534377" cy="259045"/>
    <xdr:sp macro="" textlink="">
      <xdr:nvSpPr>
        <xdr:cNvPr id="719" name="テキスト ボックス 718"/>
        <xdr:cNvSpPr txBox="1"/>
      </xdr:nvSpPr>
      <xdr:spPr>
        <a:xfrm>
          <a:off x="12547111" y="165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108519</xdr:rowOff>
    </xdr:from>
    <xdr:to>
      <xdr:col>116</xdr:col>
      <xdr:colOff>63500</xdr:colOff>
      <xdr:row>38</xdr:row>
      <xdr:rowOff>139700</xdr:rowOff>
    </xdr:to>
    <xdr:cxnSp macro="">
      <xdr:nvCxnSpPr>
        <xdr:cNvPr id="746" name="直線コネクタ 745"/>
        <xdr:cNvCxnSpPr/>
      </xdr:nvCxnSpPr>
      <xdr:spPr>
        <a:xfrm flipV="1">
          <a:off x="21323300" y="6623619"/>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76738</xdr:rowOff>
    </xdr:from>
    <xdr:to>
      <xdr:col>107</xdr:col>
      <xdr:colOff>101600</xdr:colOff>
      <xdr:row>38</xdr:row>
      <xdr:rowOff>6888</xdr:rowOff>
    </xdr:to>
    <xdr:sp macro="" textlink="">
      <xdr:nvSpPr>
        <xdr:cNvPr id="753" name="フローチャート: 判断 752"/>
        <xdr:cNvSpPr/>
      </xdr:nvSpPr>
      <xdr:spPr>
        <a:xfrm>
          <a:off x="20383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23415</xdr:rowOff>
    </xdr:from>
    <xdr:ext cx="469744" cy="259045"/>
    <xdr:sp macro="" textlink="">
      <xdr:nvSpPr>
        <xdr:cNvPr id="754" name="テキスト ボックス 753"/>
        <xdr:cNvSpPr txBox="1"/>
      </xdr:nvSpPr>
      <xdr:spPr>
        <a:xfrm>
          <a:off x="20199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151765</xdr:rowOff>
    </xdr:from>
    <xdr:to>
      <xdr:col>102</xdr:col>
      <xdr:colOff>165100</xdr:colOff>
      <xdr:row>38</xdr:row>
      <xdr:rowOff>81915</xdr:rowOff>
    </xdr:to>
    <xdr:sp macro="" textlink="">
      <xdr:nvSpPr>
        <xdr:cNvPr id="756" name="フローチャート: 判断 755"/>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98442</xdr:rowOff>
    </xdr:from>
    <xdr:ext cx="469744" cy="259045"/>
    <xdr:sp macro="" textlink="">
      <xdr:nvSpPr>
        <xdr:cNvPr id="757" name="テキスト ボックス 756"/>
        <xdr:cNvSpPr txBox="1"/>
      </xdr:nvSpPr>
      <xdr:spPr>
        <a:xfrm>
          <a:off x="19310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166212</xdr:rowOff>
    </xdr:from>
    <xdr:to>
      <xdr:col>98</xdr:col>
      <xdr:colOff>38100</xdr:colOff>
      <xdr:row>38</xdr:row>
      <xdr:rowOff>96362</xdr:rowOff>
    </xdr:to>
    <xdr:sp macro="" textlink="">
      <xdr:nvSpPr>
        <xdr:cNvPr id="758" name="フローチャート: 判断 757"/>
        <xdr:cNvSpPr/>
      </xdr:nvSpPr>
      <xdr:spPr>
        <a:xfrm>
          <a:off x="18605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112889</xdr:rowOff>
    </xdr:from>
    <xdr:ext cx="469744" cy="259045"/>
    <xdr:sp macro="" textlink="">
      <xdr:nvSpPr>
        <xdr:cNvPr id="759" name="テキスト ボックス 758"/>
        <xdr:cNvSpPr txBox="1"/>
      </xdr:nvSpPr>
      <xdr:spPr>
        <a:xfrm>
          <a:off x="18421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57719</xdr:rowOff>
    </xdr:from>
    <xdr:to>
      <xdr:col>116</xdr:col>
      <xdr:colOff>114300</xdr:colOff>
      <xdr:row>38</xdr:row>
      <xdr:rowOff>159319</xdr:rowOff>
    </xdr:to>
    <xdr:sp macro="" textlink="">
      <xdr:nvSpPr>
        <xdr:cNvPr id="765" name="楕円 764"/>
        <xdr:cNvSpPr/>
      </xdr:nvSpPr>
      <xdr:spPr>
        <a:xfrm>
          <a:off x="22110700" y="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144096</xdr:rowOff>
    </xdr:from>
    <xdr:ext cx="378565" cy="259045"/>
    <xdr:sp macro="" textlink="">
      <xdr:nvSpPr>
        <xdr:cNvPr id="766" name="投資及び出資金該当値テキスト"/>
        <xdr:cNvSpPr txBox="1"/>
      </xdr:nvSpPr>
      <xdr:spPr>
        <a:xfrm>
          <a:off x="22212300" y="648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36982</xdr:rowOff>
    </xdr:from>
    <xdr:to>
      <xdr:col>116</xdr:col>
      <xdr:colOff>63500</xdr:colOff>
      <xdr:row>59</xdr:row>
      <xdr:rowOff>38468</xdr:rowOff>
    </xdr:to>
    <xdr:cxnSp macro="">
      <xdr:nvCxnSpPr>
        <xdr:cNvPr id="803" name="直線コネクタ 802"/>
        <xdr:cNvCxnSpPr/>
      </xdr:nvCxnSpPr>
      <xdr:spPr>
        <a:xfrm flipV="1">
          <a:off x="21323300" y="10152532"/>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73863</xdr:rowOff>
    </xdr:from>
    <xdr:to>
      <xdr:col>111</xdr:col>
      <xdr:colOff>177800</xdr:colOff>
      <xdr:row>59</xdr:row>
      <xdr:rowOff>38468</xdr:rowOff>
    </xdr:to>
    <xdr:cxnSp macro="">
      <xdr:nvCxnSpPr>
        <xdr:cNvPr id="806" name="直線コネクタ 805"/>
        <xdr:cNvCxnSpPr/>
      </xdr:nvCxnSpPr>
      <xdr:spPr>
        <a:xfrm>
          <a:off x="20434300" y="9846513"/>
          <a:ext cx="889000" cy="30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73863</xdr:rowOff>
    </xdr:from>
    <xdr:to>
      <xdr:col>107</xdr:col>
      <xdr:colOff>50800</xdr:colOff>
      <xdr:row>57</xdr:row>
      <xdr:rowOff>77750</xdr:rowOff>
    </xdr:to>
    <xdr:cxnSp macro="">
      <xdr:nvCxnSpPr>
        <xdr:cNvPr id="809" name="直線コネクタ 808"/>
        <xdr:cNvCxnSpPr/>
      </xdr:nvCxnSpPr>
      <xdr:spPr>
        <a:xfrm flipV="1">
          <a:off x="19545300" y="984651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10" name="フローチャート: 判断 809"/>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46448</xdr:rowOff>
    </xdr:from>
    <xdr:ext cx="469744" cy="259045"/>
    <xdr:sp macro="" textlink="">
      <xdr:nvSpPr>
        <xdr:cNvPr id="811" name="テキスト ボックス 810"/>
        <xdr:cNvSpPr txBox="1"/>
      </xdr:nvSpPr>
      <xdr:spPr>
        <a:xfrm>
          <a:off x="20199428" y="999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77750</xdr:rowOff>
    </xdr:from>
    <xdr:to>
      <xdr:col>102</xdr:col>
      <xdr:colOff>114300</xdr:colOff>
      <xdr:row>57</xdr:row>
      <xdr:rowOff>81179</xdr:rowOff>
    </xdr:to>
    <xdr:cxnSp macro="">
      <xdr:nvCxnSpPr>
        <xdr:cNvPr id="812" name="直線コネクタ 811"/>
        <xdr:cNvCxnSpPr/>
      </xdr:nvCxnSpPr>
      <xdr:spPr>
        <a:xfrm flipV="1">
          <a:off x="18656300" y="985040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3" name="フローチャート: 判断 812"/>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55325</xdr:rowOff>
    </xdr:from>
    <xdr:ext cx="469744" cy="259045"/>
    <xdr:sp macro="" textlink="">
      <xdr:nvSpPr>
        <xdr:cNvPr id="814" name="テキスト ボックス 813"/>
        <xdr:cNvSpPr txBox="1"/>
      </xdr:nvSpPr>
      <xdr:spPr>
        <a:xfrm>
          <a:off x="19310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5" name="フローチャート: 判断 814"/>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50220</xdr:rowOff>
    </xdr:from>
    <xdr:ext cx="469744" cy="259045"/>
    <xdr:sp macro="" textlink="">
      <xdr:nvSpPr>
        <xdr:cNvPr id="816" name="テキスト ボックス 815"/>
        <xdr:cNvSpPr txBox="1"/>
      </xdr:nvSpPr>
      <xdr:spPr>
        <a:xfrm>
          <a:off x="18421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157632</xdr:rowOff>
    </xdr:from>
    <xdr:to>
      <xdr:col>116</xdr:col>
      <xdr:colOff>114300</xdr:colOff>
      <xdr:row>59</xdr:row>
      <xdr:rowOff>87782</xdr:rowOff>
    </xdr:to>
    <xdr:sp macro="" textlink="">
      <xdr:nvSpPr>
        <xdr:cNvPr id="822" name="楕円 821"/>
        <xdr:cNvSpPr/>
      </xdr:nvSpPr>
      <xdr:spPr>
        <a:xfrm>
          <a:off x="22110700" y="101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72559</xdr:rowOff>
    </xdr:from>
    <xdr:ext cx="378565" cy="259045"/>
    <xdr:sp macro="" textlink="">
      <xdr:nvSpPr>
        <xdr:cNvPr id="823" name="貸付金該当値テキスト"/>
        <xdr:cNvSpPr txBox="1"/>
      </xdr:nvSpPr>
      <xdr:spPr>
        <a:xfrm>
          <a:off x="22212300" y="1001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159118</xdr:rowOff>
    </xdr:from>
    <xdr:to>
      <xdr:col>112</xdr:col>
      <xdr:colOff>38100</xdr:colOff>
      <xdr:row>59</xdr:row>
      <xdr:rowOff>89268</xdr:rowOff>
    </xdr:to>
    <xdr:sp macro="" textlink="">
      <xdr:nvSpPr>
        <xdr:cNvPr id="824" name="楕円 823"/>
        <xdr:cNvSpPr/>
      </xdr:nvSpPr>
      <xdr:spPr>
        <a:xfrm>
          <a:off x="21272500" y="101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80395</xdr:rowOff>
    </xdr:from>
    <xdr:ext cx="378565" cy="259045"/>
    <xdr:sp macro="" textlink="">
      <xdr:nvSpPr>
        <xdr:cNvPr id="825" name="テキスト ボックス 824"/>
        <xdr:cNvSpPr txBox="1"/>
      </xdr:nvSpPr>
      <xdr:spPr>
        <a:xfrm>
          <a:off x="21134017" y="1019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23063</xdr:rowOff>
    </xdr:from>
    <xdr:to>
      <xdr:col>107</xdr:col>
      <xdr:colOff>101600</xdr:colOff>
      <xdr:row>57</xdr:row>
      <xdr:rowOff>124663</xdr:rowOff>
    </xdr:to>
    <xdr:sp macro="" textlink="">
      <xdr:nvSpPr>
        <xdr:cNvPr id="826" name="楕円 825"/>
        <xdr:cNvSpPr/>
      </xdr:nvSpPr>
      <xdr:spPr>
        <a:xfrm>
          <a:off x="20383500" y="97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141190</xdr:rowOff>
    </xdr:from>
    <xdr:ext cx="469744" cy="259045"/>
    <xdr:sp macro="" textlink="">
      <xdr:nvSpPr>
        <xdr:cNvPr id="827" name="テキスト ボックス 826"/>
        <xdr:cNvSpPr txBox="1"/>
      </xdr:nvSpPr>
      <xdr:spPr>
        <a:xfrm>
          <a:off x="20199428" y="957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26950</xdr:rowOff>
    </xdr:from>
    <xdr:to>
      <xdr:col>102</xdr:col>
      <xdr:colOff>165100</xdr:colOff>
      <xdr:row>57</xdr:row>
      <xdr:rowOff>128550</xdr:rowOff>
    </xdr:to>
    <xdr:sp macro="" textlink="">
      <xdr:nvSpPr>
        <xdr:cNvPr id="828" name="楕円 827"/>
        <xdr:cNvSpPr/>
      </xdr:nvSpPr>
      <xdr:spPr>
        <a:xfrm>
          <a:off x="19494500" y="9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145077</xdr:rowOff>
    </xdr:from>
    <xdr:ext cx="469744" cy="259045"/>
    <xdr:sp macro="" textlink="">
      <xdr:nvSpPr>
        <xdr:cNvPr id="829" name="テキスト ボックス 828"/>
        <xdr:cNvSpPr txBox="1"/>
      </xdr:nvSpPr>
      <xdr:spPr>
        <a:xfrm>
          <a:off x="19310428" y="95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30379</xdr:rowOff>
    </xdr:from>
    <xdr:to>
      <xdr:col>98</xdr:col>
      <xdr:colOff>38100</xdr:colOff>
      <xdr:row>57</xdr:row>
      <xdr:rowOff>131979</xdr:rowOff>
    </xdr:to>
    <xdr:sp macro="" textlink="">
      <xdr:nvSpPr>
        <xdr:cNvPr id="830" name="楕円 829"/>
        <xdr:cNvSpPr/>
      </xdr:nvSpPr>
      <xdr:spPr>
        <a:xfrm>
          <a:off x="18605500" y="98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148506</xdr:rowOff>
    </xdr:from>
    <xdr:ext cx="469744" cy="259045"/>
    <xdr:sp macro="" textlink="">
      <xdr:nvSpPr>
        <xdr:cNvPr id="831" name="テキスト ボックス 830"/>
        <xdr:cNvSpPr txBox="1"/>
      </xdr:nvSpPr>
      <xdr:spPr>
        <a:xfrm>
          <a:off x="18421428" y="957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8324</xdr:rowOff>
    </xdr:from>
    <xdr:to>
      <xdr:col>116</xdr:col>
      <xdr:colOff>63500</xdr:colOff>
      <xdr:row>75</xdr:row>
      <xdr:rowOff>22543</xdr:rowOff>
    </xdr:to>
    <xdr:cxnSp macro="">
      <xdr:nvCxnSpPr>
        <xdr:cNvPr id="859" name="直線コネクタ 858"/>
        <xdr:cNvCxnSpPr/>
      </xdr:nvCxnSpPr>
      <xdr:spPr>
        <a:xfrm flipV="1">
          <a:off x="21323300" y="12867074"/>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18107</xdr:rowOff>
    </xdr:from>
    <xdr:to>
      <xdr:col>111</xdr:col>
      <xdr:colOff>177800</xdr:colOff>
      <xdr:row>75</xdr:row>
      <xdr:rowOff>22543</xdr:rowOff>
    </xdr:to>
    <xdr:cxnSp macro="">
      <xdr:nvCxnSpPr>
        <xdr:cNvPr id="862" name="直線コネクタ 861"/>
        <xdr:cNvCxnSpPr/>
      </xdr:nvCxnSpPr>
      <xdr:spPr>
        <a:xfrm>
          <a:off x="20434300" y="12876857"/>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82572</xdr:rowOff>
    </xdr:from>
    <xdr:to>
      <xdr:col>107</xdr:col>
      <xdr:colOff>50800</xdr:colOff>
      <xdr:row>75</xdr:row>
      <xdr:rowOff>18107</xdr:rowOff>
    </xdr:to>
    <xdr:cxnSp macro="">
      <xdr:nvCxnSpPr>
        <xdr:cNvPr id="865" name="直線コネクタ 864"/>
        <xdr:cNvCxnSpPr/>
      </xdr:nvCxnSpPr>
      <xdr:spPr>
        <a:xfrm>
          <a:off x="19545300" y="12769872"/>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84968</xdr:rowOff>
    </xdr:from>
    <xdr:to>
      <xdr:col>107</xdr:col>
      <xdr:colOff>101600</xdr:colOff>
      <xdr:row>76</xdr:row>
      <xdr:rowOff>15118</xdr:rowOff>
    </xdr:to>
    <xdr:sp macro="" textlink="">
      <xdr:nvSpPr>
        <xdr:cNvPr id="866" name="フローチャート: 判断 865"/>
        <xdr:cNvSpPr/>
      </xdr:nvSpPr>
      <xdr:spPr>
        <a:xfrm>
          <a:off x="20383500" y="1294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6245</xdr:rowOff>
    </xdr:from>
    <xdr:ext cx="534377" cy="259045"/>
    <xdr:sp macro="" textlink="">
      <xdr:nvSpPr>
        <xdr:cNvPr id="867" name="テキスト ボックス 866"/>
        <xdr:cNvSpPr txBox="1"/>
      </xdr:nvSpPr>
      <xdr:spPr>
        <a:xfrm>
          <a:off x="20167111" y="130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82572</xdr:rowOff>
    </xdr:from>
    <xdr:to>
      <xdr:col>102</xdr:col>
      <xdr:colOff>114300</xdr:colOff>
      <xdr:row>74</xdr:row>
      <xdr:rowOff>119446</xdr:rowOff>
    </xdr:to>
    <xdr:cxnSp macro="">
      <xdr:nvCxnSpPr>
        <xdr:cNvPr id="868" name="直線コネクタ 867"/>
        <xdr:cNvCxnSpPr/>
      </xdr:nvCxnSpPr>
      <xdr:spPr>
        <a:xfrm flipV="1">
          <a:off x="18656300" y="12769872"/>
          <a:ext cx="889000" cy="3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121818</xdr:rowOff>
    </xdr:from>
    <xdr:to>
      <xdr:col>102</xdr:col>
      <xdr:colOff>165100</xdr:colOff>
      <xdr:row>75</xdr:row>
      <xdr:rowOff>51968</xdr:rowOff>
    </xdr:to>
    <xdr:sp macro="" textlink="">
      <xdr:nvSpPr>
        <xdr:cNvPr id="869" name="フローチャート: 判断 868"/>
        <xdr:cNvSpPr/>
      </xdr:nvSpPr>
      <xdr:spPr>
        <a:xfrm>
          <a:off x="19494500" y="128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43095</xdr:rowOff>
    </xdr:from>
    <xdr:ext cx="534377" cy="259045"/>
    <xdr:sp macro="" textlink="">
      <xdr:nvSpPr>
        <xdr:cNvPr id="870" name="テキスト ボックス 869"/>
        <xdr:cNvSpPr txBox="1"/>
      </xdr:nvSpPr>
      <xdr:spPr>
        <a:xfrm>
          <a:off x="19278111" y="129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118938</xdr:rowOff>
    </xdr:from>
    <xdr:to>
      <xdr:col>98</xdr:col>
      <xdr:colOff>38100</xdr:colOff>
      <xdr:row>75</xdr:row>
      <xdr:rowOff>49088</xdr:rowOff>
    </xdr:to>
    <xdr:sp macro="" textlink="">
      <xdr:nvSpPr>
        <xdr:cNvPr id="871" name="フローチャート: 判断 870"/>
        <xdr:cNvSpPr/>
      </xdr:nvSpPr>
      <xdr:spPr>
        <a:xfrm>
          <a:off x="18605500" y="1280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40215</xdr:rowOff>
    </xdr:from>
    <xdr:ext cx="534377" cy="259045"/>
    <xdr:sp macro="" textlink="">
      <xdr:nvSpPr>
        <xdr:cNvPr id="872" name="テキスト ボックス 871"/>
        <xdr:cNvSpPr txBox="1"/>
      </xdr:nvSpPr>
      <xdr:spPr>
        <a:xfrm>
          <a:off x="18389111" y="1289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128974</xdr:rowOff>
    </xdr:from>
    <xdr:to>
      <xdr:col>116</xdr:col>
      <xdr:colOff>114300</xdr:colOff>
      <xdr:row>75</xdr:row>
      <xdr:rowOff>59124</xdr:rowOff>
    </xdr:to>
    <xdr:sp macro="" textlink="">
      <xdr:nvSpPr>
        <xdr:cNvPr id="878" name="楕円 877"/>
        <xdr:cNvSpPr/>
      </xdr:nvSpPr>
      <xdr:spPr>
        <a:xfrm>
          <a:off x="22110700" y="128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151851</xdr:rowOff>
    </xdr:from>
    <xdr:ext cx="534377" cy="259045"/>
    <xdr:sp macro="" textlink="">
      <xdr:nvSpPr>
        <xdr:cNvPr id="879" name="繰出金該当値テキスト"/>
        <xdr:cNvSpPr txBox="1"/>
      </xdr:nvSpPr>
      <xdr:spPr>
        <a:xfrm>
          <a:off x="22212300" y="126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143193</xdr:rowOff>
    </xdr:from>
    <xdr:to>
      <xdr:col>112</xdr:col>
      <xdr:colOff>38100</xdr:colOff>
      <xdr:row>75</xdr:row>
      <xdr:rowOff>73343</xdr:rowOff>
    </xdr:to>
    <xdr:sp macro="" textlink="">
      <xdr:nvSpPr>
        <xdr:cNvPr id="880" name="楕円 879"/>
        <xdr:cNvSpPr/>
      </xdr:nvSpPr>
      <xdr:spPr>
        <a:xfrm>
          <a:off x="21272500" y="128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89870</xdr:rowOff>
    </xdr:from>
    <xdr:ext cx="534377" cy="259045"/>
    <xdr:sp macro="" textlink="">
      <xdr:nvSpPr>
        <xdr:cNvPr id="881" name="テキスト ボックス 880"/>
        <xdr:cNvSpPr txBox="1"/>
      </xdr:nvSpPr>
      <xdr:spPr>
        <a:xfrm>
          <a:off x="21056111" y="1260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138757</xdr:rowOff>
    </xdr:from>
    <xdr:to>
      <xdr:col>107</xdr:col>
      <xdr:colOff>101600</xdr:colOff>
      <xdr:row>75</xdr:row>
      <xdr:rowOff>68907</xdr:rowOff>
    </xdr:to>
    <xdr:sp macro="" textlink="">
      <xdr:nvSpPr>
        <xdr:cNvPr id="882" name="楕円 881"/>
        <xdr:cNvSpPr/>
      </xdr:nvSpPr>
      <xdr:spPr>
        <a:xfrm>
          <a:off x="20383500" y="128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85434</xdr:rowOff>
    </xdr:from>
    <xdr:ext cx="534377" cy="259045"/>
    <xdr:sp macro="" textlink="">
      <xdr:nvSpPr>
        <xdr:cNvPr id="883" name="テキスト ボックス 882"/>
        <xdr:cNvSpPr txBox="1"/>
      </xdr:nvSpPr>
      <xdr:spPr>
        <a:xfrm>
          <a:off x="20167111" y="1260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31772</xdr:rowOff>
    </xdr:from>
    <xdr:to>
      <xdr:col>102</xdr:col>
      <xdr:colOff>165100</xdr:colOff>
      <xdr:row>74</xdr:row>
      <xdr:rowOff>133372</xdr:rowOff>
    </xdr:to>
    <xdr:sp macro="" textlink="">
      <xdr:nvSpPr>
        <xdr:cNvPr id="884" name="楕円 883"/>
        <xdr:cNvSpPr/>
      </xdr:nvSpPr>
      <xdr:spPr>
        <a:xfrm>
          <a:off x="19494500" y="127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149899</xdr:rowOff>
    </xdr:from>
    <xdr:ext cx="534377" cy="259045"/>
    <xdr:sp macro="" textlink="">
      <xdr:nvSpPr>
        <xdr:cNvPr id="885" name="テキスト ボックス 884"/>
        <xdr:cNvSpPr txBox="1"/>
      </xdr:nvSpPr>
      <xdr:spPr>
        <a:xfrm>
          <a:off x="19278111" y="1249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68646</xdr:rowOff>
    </xdr:from>
    <xdr:to>
      <xdr:col>98</xdr:col>
      <xdr:colOff>38100</xdr:colOff>
      <xdr:row>74</xdr:row>
      <xdr:rowOff>170246</xdr:rowOff>
    </xdr:to>
    <xdr:sp macro="" textlink="">
      <xdr:nvSpPr>
        <xdr:cNvPr id="886" name="楕円 885"/>
        <xdr:cNvSpPr/>
      </xdr:nvSpPr>
      <xdr:spPr>
        <a:xfrm>
          <a:off x="18605500" y="127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15323</xdr:rowOff>
    </xdr:from>
    <xdr:ext cx="534377" cy="259045"/>
    <xdr:sp macro="" textlink="">
      <xdr:nvSpPr>
        <xdr:cNvPr id="887" name="テキスト ボックス 886"/>
        <xdr:cNvSpPr txBox="1"/>
      </xdr:nvSpPr>
      <xdr:spPr>
        <a:xfrm>
          <a:off x="18389111" y="125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歳出決算総額に対する市民1人あたりコストは、51</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894</a:t>
          </a:r>
          <a:r>
            <a:rPr kumimoji="1" lang="ja-JP" altLang="ja-JP" sz="1000">
              <a:solidFill>
                <a:schemeClr val="dk1"/>
              </a:solidFill>
              <a:effectLst/>
              <a:latin typeface="+mn-lt"/>
              <a:ea typeface="+mn-ea"/>
              <a:cs typeface="+mn-cs"/>
            </a:rPr>
            <a:t>円となっている。</a:t>
          </a:r>
          <a:endParaRPr lang="ja-JP" altLang="ja-JP" sz="1000">
            <a:effectLst/>
          </a:endParaRPr>
        </a:p>
        <a:p>
          <a:r>
            <a:rPr lang="ja-JP" altLang="ja-JP" sz="1000">
              <a:solidFill>
                <a:schemeClr val="dk1"/>
              </a:solidFill>
              <a:effectLst/>
              <a:latin typeface="+mn-lt"/>
              <a:ea typeface="+mn-ea"/>
              <a:cs typeface="+mn-cs"/>
            </a:rPr>
            <a:t>　主な構成項目である人件費では、令和</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年度の会計年度任用職員制度の実施に伴い大きく増加しており、類似団体内平均値と比較しても大きく上回っている状況で推移している。本市は広大な行政面積を有し、多数点在する公共施設における行政需要に見合う人員配置を行ってきたことが一因と考えられるが、少子高齢化、人口減少社会における事務事業の見直し、公共施設の統廃合等、多面的に検討・実施していく必要がある。</a:t>
          </a:r>
          <a:endParaRPr lang="ja-JP" altLang="ja-JP" sz="1000">
            <a:effectLst/>
          </a:endParaRPr>
        </a:p>
        <a:p>
          <a:r>
            <a:rPr kumimoji="1" lang="ja-JP" altLang="ja-JP" sz="1000">
              <a:solidFill>
                <a:schemeClr val="dk1"/>
              </a:solidFill>
              <a:effectLst/>
              <a:latin typeface="+mn-lt"/>
              <a:ea typeface="+mn-ea"/>
              <a:cs typeface="+mn-cs"/>
            </a:rPr>
            <a:t>　普通建設事業費については、幼保連携型認定こども園施設整備事業や公営住宅建設事業の実施に伴い、昨年度に比べ市民一人当たり</a:t>
          </a:r>
          <a:r>
            <a:rPr kumimoji="1" lang="en-US" altLang="ja-JP" sz="1000">
              <a:solidFill>
                <a:schemeClr val="dk1"/>
              </a:solidFill>
              <a:effectLst/>
              <a:latin typeface="+mn-lt"/>
              <a:ea typeface="+mn-ea"/>
              <a:cs typeface="+mn-cs"/>
            </a:rPr>
            <a:t>5,857</a:t>
          </a:r>
          <a:r>
            <a:rPr kumimoji="1" lang="ja-JP" altLang="ja-JP" sz="1000">
              <a:solidFill>
                <a:schemeClr val="dk1"/>
              </a:solidFill>
              <a:effectLst/>
              <a:latin typeface="+mn-lt"/>
              <a:ea typeface="+mn-ea"/>
              <a:cs typeface="+mn-cs"/>
            </a:rPr>
            <a:t>円増加し類似団体の値を</a:t>
          </a:r>
          <a:r>
            <a:rPr kumimoji="1" lang="en-US" altLang="ja-JP" sz="1000">
              <a:solidFill>
                <a:schemeClr val="dk1"/>
              </a:solidFill>
              <a:effectLst/>
              <a:latin typeface="+mn-lt"/>
              <a:ea typeface="+mn-ea"/>
              <a:cs typeface="+mn-cs"/>
            </a:rPr>
            <a:t>1,528</a:t>
          </a:r>
          <a:r>
            <a:rPr kumimoji="1" lang="ja-JP" altLang="ja-JP" sz="1000">
              <a:solidFill>
                <a:schemeClr val="dk1"/>
              </a:solidFill>
              <a:effectLst/>
              <a:latin typeface="+mn-lt"/>
              <a:ea typeface="+mn-ea"/>
              <a:cs typeface="+mn-cs"/>
            </a:rPr>
            <a:t>円上回っている。公共施設の多くが老朽化しており、補修や建替えに</a:t>
          </a:r>
          <a:r>
            <a:rPr lang="ja-JP" altLang="ja-JP" sz="1000">
              <a:solidFill>
                <a:schemeClr val="dk1"/>
              </a:solidFill>
              <a:effectLst/>
              <a:latin typeface="+mn-lt"/>
              <a:ea typeface="+mn-ea"/>
              <a:cs typeface="+mn-cs"/>
            </a:rPr>
            <a:t>多額の費用が必要となることが想定されるため、公共施設等総合管理計画や策定を進めている個別施設計画に基づき、十分な検討を重ねたうえで施設の集約・統廃合を進める必要がある。</a:t>
          </a:r>
          <a:endParaRPr lang="ja-JP" altLang="ja-JP" sz="1000">
            <a:effectLst/>
          </a:endParaRPr>
        </a:p>
        <a:p>
          <a:r>
            <a:rPr kumimoji="1" lang="ja-JP" altLang="ja-JP" sz="1000">
              <a:solidFill>
                <a:schemeClr val="dk1"/>
              </a:solidFill>
              <a:effectLst/>
              <a:latin typeface="+mn-lt"/>
              <a:ea typeface="+mn-ea"/>
              <a:cs typeface="+mn-cs"/>
            </a:rPr>
            <a:t>　公債費については、合併特例債の償還額増加などに伴い、昨年度に比べ市民一人当たり2,</a:t>
          </a:r>
          <a:r>
            <a:rPr kumimoji="1" lang="en-US" altLang="ja-JP" sz="1000">
              <a:solidFill>
                <a:schemeClr val="dk1"/>
              </a:solidFill>
              <a:effectLst/>
              <a:latin typeface="+mn-lt"/>
              <a:ea typeface="+mn-ea"/>
              <a:cs typeface="+mn-cs"/>
            </a:rPr>
            <a:t>73</a:t>
          </a:r>
          <a:r>
            <a:rPr kumimoji="1" lang="ja-JP" altLang="ja-JP" sz="1000">
              <a:solidFill>
                <a:schemeClr val="dk1"/>
              </a:solidFill>
              <a:effectLst/>
              <a:latin typeface="+mn-lt"/>
              <a:ea typeface="+mn-ea"/>
              <a:cs typeface="+mn-cs"/>
            </a:rPr>
            <a:t>6円増加し類似団体の値を</a:t>
          </a:r>
          <a:r>
            <a:rPr kumimoji="1" lang="en-US" altLang="ja-JP" sz="1000">
              <a:solidFill>
                <a:schemeClr val="dk1"/>
              </a:solidFill>
              <a:effectLst/>
              <a:latin typeface="+mn-lt"/>
              <a:ea typeface="+mn-ea"/>
              <a:cs typeface="+mn-cs"/>
            </a:rPr>
            <a:t>5,774</a:t>
          </a:r>
          <a:r>
            <a:rPr kumimoji="1" lang="ja-JP" altLang="ja-JP" sz="1000">
              <a:solidFill>
                <a:schemeClr val="dk1"/>
              </a:solidFill>
              <a:effectLst/>
              <a:latin typeface="+mn-lt"/>
              <a:ea typeface="+mn-ea"/>
              <a:cs typeface="+mn-cs"/>
            </a:rPr>
            <a:t>円上回っている。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69,954
69,592
279.25
37,014,203
36,228,756
447,553
20,894,623
37,515,045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35916</xdr:rowOff>
    </xdr:from>
    <xdr:to>
      <xdr:col>24</xdr:col>
      <xdr:colOff>63500</xdr:colOff>
      <xdr:row>33</xdr:row>
      <xdr:rowOff>44145</xdr:rowOff>
    </xdr:to>
    <xdr:cxnSp macro="">
      <xdr:nvCxnSpPr>
        <xdr:cNvPr id="59" name="直線コネクタ 58"/>
        <xdr:cNvCxnSpPr/>
      </xdr:nvCxnSpPr>
      <xdr:spPr>
        <a:xfrm>
          <a:off x="3797300" y="569376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35001</xdr:rowOff>
    </xdr:from>
    <xdr:to>
      <xdr:col>19</xdr:col>
      <xdr:colOff>177800</xdr:colOff>
      <xdr:row>33</xdr:row>
      <xdr:rowOff>35916</xdr:rowOff>
    </xdr:to>
    <xdr:cxnSp macro="">
      <xdr:nvCxnSpPr>
        <xdr:cNvPr id="62" name="直線コネクタ 61"/>
        <xdr:cNvCxnSpPr/>
      </xdr:nvCxnSpPr>
      <xdr:spPr>
        <a:xfrm>
          <a:off x="2908300" y="56928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35001</xdr:rowOff>
    </xdr:from>
    <xdr:to>
      <xdr:col>15</xdr:col>
      <xdr:colOff>50800</xdr:colOff>
      <xdr:row>33</xdr:row>
      <xdr:rowOff>93066</xdr:rowOff>
    </xdr:to>
    <xdr:cxnSp macro="">
      <xdr:nvCxnSpPr>
        <xdr:cNvPr id="65" name="直線コネクタ 64"/>
        <xdr:cNvCxnSpPr/>
      </xdr:nvCxnSpPr>
      <xdr:spPr>
        <a:xfrm flipV="1">
          <a:off x="2019300" y="5692851"/>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38659</xdr:rowOff>
    </xdr:from>
    <xdr:to>
      <xdr:col>10</xdr:col>
      <xdr:colOff>114300</xdr:colOff>
      <xdr:row>33</xdr:row>
      <xdr:rowOff>93066</xdr:rowOff>
    </xdr:to>
    <xdr:cxnSp macro="">
      <xdr:nvCxnSpPr>
        <xdr:cNvPr id="68" name="直線コネクタ 67"/>
        <xdr:cNvCxnSpPr/>
      </xdr:nvCxnSpPr>
      <xdr:spPr>
        <a:xfrm>
          <a:off x="1130300" y="5696509"/>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70" name="テキスト ボックス 69"/>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5148</xdr:rowOff>
    </xdr:from>
    <xdr:ext cx="469744" cy="259045"/>
    <xdr:sp macro="" textlink="">
      <xdr:nvSpPr>
        <xdr:cNvPr id="72" name="テキスト ボックス 71"/>
        <xdr:cNvSpPr txBox="1"/>
      </xdr:nvSpPr>
      <xdr:spPr>
        <a:xfrm>
          <a:off x="895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164795</xdr:rowOff>
    </xdr:from>
    <xdr:to>
      <xdr:col>24</xdr:col>
      <xdr:colOff>114300</xdr:colOff>
      <xdr:row>33</xdr:row>
      <xdr:rowOff>94945</xdr:rowOff>
    </xdr:to>
    <xdr:sp macro="" textlink="">
      <xdr:nvSpPr>
        <xdr:cNvPr id="78" name="楕円 77"/>
        <xdr:cNvSpPr/>
      </xdr:nvSpPr>
      <xdr:spPr>
        <a:xfrm>
          <a:off x="45847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16222</xdr:rowOff>
    </xdr:from>
    <xdr:ext cx="469744" cy="259045"/>
    <xdr:sp macro="" textlink="">
      <xdr:nvSpPr>
        <xdr:cNvPr id="79" name="議会費該当値テキスト"/>
        <xdr:cNvSpPr txBox="1"/>
      </xdr:nvSpPr>
      <xdr:spPr>
        <a:xfrm>
          <a:off x="4686300" y="550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156566</xdr:rowOff>
    </xdr:from>
    <xdr:to>
      <xdr:col>20</xdr:col>
      <xdr:colOff>38100</xdr:colOff>
      <xdr:row>33</xdr:row>
      <xdr:rowOff>86716</xdr:rowOff>
    </xdr:to>
    <xdr:sp macro="" textlink="">
      <xdr:nvSpPr>
        <xdr:cNvPr id="80" name="楕円 79"/>
        <xdr:cNvSpPr/>
      </xdr:nvSpPr>
      <xdr:spPr>
        <a:xfrm>
          <a:off x="37465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103243</xdr:rowOff>
    </xdr:from>
    <xdr:ext cx="469744" cy="259045"/>
    <xdr:sp macro="" textlink="">
      <xdr:nvSpPr>
        <xdr:cNvPr id="81" name="テキスト ボックス 80"/>
        <xdr:cNvSpPr txBox="1"/>
      </xdr:nvSpPr>
      <xdr:spPr>
        <a:xfrm>
          <a:off x="3562428" y="54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155651</xdr:rowOff>
    </xdr:from>
    <xdr:to>
      <xdr:col>15</xdr:col>
      <xdr:colOff>101600</xdr:colOff>
      <xdr:row>33</xdr:row>
      <xdr:rowOff>85801</xdr:rowOff>
    </xdr:to>
    <xdr:sp macro="" textlink="">
      <xdr:nvSpPr>
        <xdr:cNvPr id="82" name="楕円 81"/>
        <xdr:cNvSpPr/>
      </xdr:nvSpPr>
      <xdr:spPr>
        <a:xfrm>
          <a:off x="2857500" y="56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102328</xdr:rowOff>
    </xdr:from>
    <xdr:ext cx="469744" cy="259045"/>
    <xdr:sp macro="" textlink="">
      <xdr:nvSpPr>
        <xdr:cNvPr id="83" name="テキスト ボックス 82"/>
        <xdr:cNvSpPr txBox="1"/>
      </xdr:nvSpPr>
      <xdr:spPr>
        <a:xfrm>
          <a:off x="2673428" y="54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42266</xdr:rowOff>
    </xdr:from>
    <xdr:to>
      <xdr:col>10</xdr:col>
      <xdr:colOff>165100</xdr:colOff>
      <xdr:row>33</xdr:row>
      <xdr:rowOff>143866</xdr:rowOff>
    </xdr:to>
    <xdr:sp macro="" textlink="">
      <xdr:nvSpPr>
        <xdr:cNvPr id="84" name="楕円 83"/>
        <xdr:cNvSpPr/>
      </xdr:nvSpPr>
      <xdr:spPr>
        <a:xfrm>
          <a:off x="1968500" y="57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160393</xdr:rowOff>
    </xdr:from>
    <xdr:ext cx="469744" cy="259045"/>
    <xdr:sp macro="" textlink="">
      <xdr:nvSpPr>
        <xdr:cNvPr id="85" name="テキスト ボックス 84"/>
        <xdr:cNvSpPr txBox="1"/>
      </xdr:nvSpPr>
      <xdr:spPr>
        <a:xfrm>
          <a:off x="1784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159309</xdr:rowOff>
    </xdr:from>
    <xdr:to>
      <xdr:col>6</xdr:col>
      <xdr:colOff>38100</xdr:colOff>
      <xdr:row>33</xdr:row>
      <xdr:rowOff>89459</xdr:rowOff>
    </xdr:to>
    <xdr:sp macro="" textlink="">
      <xdr:nvSpPr>
        <xdr:cNvPr id="86" name="楕円 85"/>
        <xdr:cNvSpPr/>
      </xdr:nvSpPr>
      <xdr:spPr>
        <a:xfrm>
          <a:off x="1079500" y="56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105986</xdr:rowOff>
    </xdr:from>
    <xdr:ext cx="469744" cy="259045"/>
    <xdr:sp macro="" textlink="">
      <xdr:nvSpPr>
        <xdr:cNvPr id="87" name="テキスト ボックス 86"/>
        <xdr:cNvSpPr txBox="1"/>
      </xdr:nvSpPr>
      <xdr:spPr>
        <a:xfrm>
          <a:off x="895428" y="542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49316</xdr:rowOff>
    </xdr:from>
    <xdr:to>
      <xdr:col>24</xdr:col>
      <xdr:colOff>63500</xdr:colOff>
      <xdr:row>57</xdr:row>
      <xdr:rowOff>112290</xdr:rowOff>
    </xdr:to>
    <xdr:cxnSp macro="">
      <xdr:nvCxnSpPr>
        <xdr:cNvPr id="119" name="直線コネクタ 118"/>
        <xdr:cNvCxnSpPr/>
      </xdr:nvCxnSpPr>
      <xdr:spPr>
        <a:xfrm>
          <a:off x="3797300" y="9821966"/>
          <a:ext cx="838200" cy="6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35698</xdr:rowOff>
    </xdr:from>
    <xdr:to>
      <xdr:col>19</xdr:col>
      <xdr:colOff>177800</xdr:colOff>
      <xdr:row>57</xdr:row>
      <xdr:rowOff>49316</xdr:rowOff>
    </xdr:to>
    <xdr:cxnSp macro="">
      <xdr:nvCxnSpPr>
        <xdr:cNvPr id="122" name="直線コネクタ 121"/>
        <xdr:cNvCxnSpPr/>
      </xdr:nvCxnSpPr>
      <xdr:spPr>
        <a:xfrm>
          <a:off x="2908300" y="8779648"/>
          <a:ext cx="889000" cy="104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35698</xdr:rowOff>
    </xdr:from>
    <xdr:to>
      <xdr:col>15</xdr:col>
      <xdr:colOff>50800</xdr:colOff>
      <xdr:row>58</xdr:row>
      <xdr:rowOff>120432</xdr:rowOff>
    </xdr:to>
    <xdr:cxnSp macro="">
      <xdr:nvCxnSpPr>
        <xdr:cNvPr id="125" name="直線コネクタ 124"/>
        <xdr:cNvCxnSpPr/>
      </xdr:nvCxnSpPr>
      <xdr:spPr>
        <a:xfrm flipV="1">
          <a:off x="2019300" y="8779648"/>
          <a:ext cx="889000" cy="128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14986</xdr:rowOff>
    </xdr:from>
    <xdr:to>
      <xdr:col>15</xdr:col>
      <xdr:colOff>101600</xdr:colOff>
      <xdr:row>50</xdr:row>
      <xdr:rowOff>116586</xdr:rowOff>
    </xdr:to>
    <xdr:sp macro="" textlink="">
      <xdr:nvSpPr>
        <xdr:cNvPr id="126" name="フローチャート: 判断 125"/>
        <xdr:cNvSpPr/>
      </xdr:nvSpPr>
      <xdr:spPr>
        <a:xfrm>
          <a:off x="2857500" y="858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133113</xdr:rowOff>
    </xdr:from>
    <xdr:ext cx="599010" cy="259045"/>
    <xdr:sp macro="" textlink="">
      <xdr:nvSpPr>
        <xdr:cNvPr id="127" name="テキスト ボックス 126"/>
        <xdr:cNvSpPr txBox="1"/>
      </xdr:nvSpPr>
      <xdr:spPr>
        <a:xfrm>
          <a:off x="2608795" y="836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164922</xdr:rowOff>
    </xdr:from>
    <xdr:to>
      <xdr:col>10</xdr:col>
      <xdr:colOff>114300</xdr:colOff>
      <xdr:row>58</xdr:row>
      <xdr:rowOff>120432</xdr:rowOff>
    </xdr:to>
    <xdr:cxnSp macro="">
      <xdr:nvCxnSpPr>
        <xdr:cNvPr id="128" name="直線コネクタ 127"/>
        <xdr:cNvCxnSpPr/>
      </xdr:nvCxnSpPr>
      <xdr:spPr>
        <a:xfrm>
          <a:off x="1130300" y="9937572"/>
          <a:ext cx="889000" cy="1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135317</xdr:rowOff>
    </xdr:from>
    <xdr:to>
      <xdr:col>10</xdr:col>
      <xdr:colOff>165100</xdr:colOff>
      <xdr:row>57</xdr:row>
      <xdr:rowOff>65467</xdr:rowOff>
    </xdr:to>
    <xdr:sp macro="" textlink="">
      <xdr:nvSpPr>
        <xdr:cNvPr id="129" name="フローチャート: 判断 128"/>
        <xdr:cNvSpPr/>
      </xdr:nvSpPr>
      <xdr:spPr>
        <a:xfrm>
          <a:off x="1968500" y="97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81994</xdr:rowOff>
    </xdr:from>
    <xdr:ext cx="534377" cy="259045"/>
    <xdr:sp macro="" textlink="">
      <xdr:nvSpPr>
        <xdr:cNvPr id="130" name="テキスト ボックス 129"/>
        <xdr:cNvSpPr txBox="1"/>
      </xdr:nvSpPr>
      <xdr:spPr>
        <a:xfrm>
          <a:off x="1752111" y="95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170260</xdr:rowOff>
    </xdr:from>
    <xdr:to>
      <xdr:col>6</xdr:col>
      <xdr:colOff>38100</xdr:colOff>
      <xdr:row>57</xdr:row>
      <xdr:rowOff>100410</xdr:rowOff>
    </xdr:to>
    <xdr:sp macro="" textlink="">
      <xdr:nvSpPr>
        <xdr:cNvPr id="131" name="フローチャート: 判断 130"/>
        <xdr:cNvSpPr/>
      </xdr:nvSpPr>
      <xdr:spPr>
        <a:xfrm>
          <a:off x="10795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116937</xdr:rowOff>
    </xdr:from>
    <xdr:ext cx="534377" cy="259045"/>
    <xdr:sp macro="" textlink="">
      <xdr:nvSpPr>
        <xdr:cNvPr id="132" name="テキスト ボックス 131"/>
        <xdr:cNvSpPr txBox="1"/>
      </xdr:nvSpPr>
      <xdr:spPr>
        <a:xfrm>
          <a:off x="863111" y="95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61490</xdr:rowOff>
    </xdr:from>
    <xdr:to>
      <xdr:col>24</xdr:col>
      <xdr:colOff>114300</xdr:colOff>
      <xdr:row>57</xdr:row>
      <xdr:rowOff>163090</xdr:rowOff>
    </xdr:to>
    <xdr:sp macro="" textlink="">
      <xdr:nvSpPr>
        <xdr:cNvPr id="138" name="楕円 137"/>
        <xdr:cNvSpPr/>
      </xdr:nvSpPr>
      <xdr:spPr>
        <a:xfrm>
          <a:off x="4584700" y="98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39917</xdr:rowOff>
    </xdr:from>
    <xdr:ext cx="534377" cy="259045"/>
    <xdr:sp macro="" textlink="">
      <xdr:nvSpPr>
        <xdr:cNvPr id="139" name="総務費該当値テキスト"/>
        <xdr:cNvSpPr txBox="1"/>
      </xdr:nvSpPr>
      <xdr:spPr>
        <a:xfrm>
          <a:off x="4686300" y="981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169966</xdr:rowOff>
    </xdr:from>
    <xdr:to>
      <xdr:col>20</xdr:col>
      <xdr:colOff>38100</xdr:colOff>
      <xdr:row>57</xdr:row>
      <xdr:rowOff>100116</xdr:rowOff>
    </xdr:to>
    <xdr:sp macro="" textlink="">
      <xdr:nvSpPr>
        <xdr:cNvPr id="140" name="楕円 139"/>
        <xdr:cNvSpPr/>
      </xdr:nvSpPr>
      <xdr:spPr>
        <a:xfrm>
          <a:off x="3746500" y="977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91243</xdr:rowOff>
    </xdr:from>
    <xdr:ext cx="534377" cy="259045"/>
    <xdr:sp macro="" textlink="">
      <xdr:nvSpPr>
        <xdr:cNvPr id="141" name="テキスト ボックス 140"/>
        <xdr:cNvSpPr txBox="1"/>
      </xdr:nvSpPr>
      <xdr:spPr>
        <a:xfrm>
          <a:off x="3530111" y="98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156348</xdr:rowOff>
    </xdr:from>
    <xdr:to>
      <xdr:col>15</xdr:col>
      <xdr:colOff>101600</xdr:colOff>
      <xdr:row>51</xdr:row>
      <xdr:rowOff>86498</xdr:rowOff>
    </xdr:to>
    <xdr:sp macro="" textlink="">
      <xdr:nvSpPr>
        <xdr:cNvPr id="142" name="楕円 141"/>
        <xdr:cNvSpPr/>
      </xdr:nvSpPr>
      <xdr:spPr>
        <a:xfrm>
          <a:off x="2857500" y="87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77625</xdr:rowOff>
    </xdr:from>
    <xdr:ext cx="599010" cy="259045"/>
    <xdr:sp macro="" textlink="">
      <xdr:nvSpPr>
        <xdr:cNvPr id="143" name="テキスト ボックス 142"/>
        <xdr:cNvSpPr txBox="1"/>
      </xdr:nvSpPr>
      <xdr:spPr>
        <a:xfrm>
          <a:off x="2608795" y="882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69632</xdr:rowOff>
    </xdr:from>
    <xdr:to>
      <xdr:col>10</xdr:col>
      <xdr:colOff>165100</xdr:colOff>
      <xdr:row>58</xdr:row>
      <xdr:rowOff>171232</xdr:rowOff>
    </xdr:to>
    <xdr:sp macro="" textlink="">
      <xdr:nvSpPr>
        <xdr:cNvPr id="144" name="楕円 143"/>
        <xdr:cNvSpPr/>
      </xdr:nvSpPr>
      <xdr:spPr>
        <a:xfrm>
          <a:off x="1968500" y="1001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162359</xdr:rowOff>
    </xdr:from>
    <xdr:ext cx="534377" cy="259045"/>
    <xdr:sp macro="" textlink="">
      <xdr:nvSpPr>
        <xdr:cNvPr id="145" name="テキスト ボックス 144"/>
        <xdr:cNvSpPr txBox="1"/>
      </xdr:nvSpPr>
      <xdr:spPr>
        <a:xfrm>
          <a:off x="1752111" y="1010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114122</xdr:rowOff>
    </xdr:from>
    <xdr:to>
      <xdr:col>6</xdr:col>
      <xdr:colOff>38100</xdr:colOff>
      <xdr:row>58</xdr:row>
      <xdr:rowOff>44272</xdr:rowOff>
    </xdr:to>
    <xdr:sp macro="" textlink="">
      <xdr:nvSpPr>
        <xdr:cNvPr id="146" name="楕円 145"/>
        <xdr:cNvSpPr/>
      </xdr:nvSpPr>
      <xdr:spPr>
        <a:xfrm>
          <a:off x="1079500" y="98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35399</xdr:rowOff>
    </xdr:from>
    <xdr:ext cx="534377" cy="259045"/>
    <xdr:sp macro="" textlink="">
      <xdr:nvSpPr>
        <xdr:cNvPr id="147" name="テキスト ボックス 146"/>
        <xdr:cNvSpPr txBox="1"/>
      </xdr:nvSpPr>
      <xdr:spPr>
        <a:xfrm>
          <a:off x="863111" y="99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170650</xdr:rowOff>
    </xdr:from>
    <xdr:to>
      <xdr:col>24</xdr:col>
      <xdr:colOff>63500</xdr:colOff>
      <xdr:row>73</xdr:row>
      <xdr:rowOff>105778</xdr:rowOff>
    </xdr:to>
    <xdr:cxnSp macro="">
      <xdr:nvCxnSpPr>
        <xdr:cNvPr id="177" name="直線コネクタ 176"/>
        <xdr:cNvCxnSpPr/>
      </xdr:nvCxnSpPr>
      <xdr:spPr>
        <a:xfrm>
          <a:off x="3797300" y="12515050"/>
          <a:ext cx="838200" cy="10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170650</xdr:rowOff>
    </xdr:from>
    <xdr:to>
      <xdr:col>19</xdr:col>
      <xdr:colOff>177800</xdr:colOff>
      <xdr:row>75</xdr:row>
      <xdr:rowOff>5270</xdr:rowOff>
    </xdr:to>
    <xdr:cxnSp macro="">
      <xdr:nvCxnSpPr>
        <xdr:cNvPr id="180" name="直線コネクタ 179"/>
        <xdr:cNvCxnSpPr/>
      </xdr:nvCxnSpPr>
      <xdr:spPr>
        <a:xfrm flipV="1">
          <a:off x="2908300" y="12515050"/>
          <a:ext cx="889000" cy="3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5270</xdr:rowOff>
    </xdr:from>
    <xdr:to>
      <xdr:col>15</xdr:col>
      <xdr:colOff>50800</xdr:colOff>
      <xdr:row>75</xdr:row>
      <xdr:rowOff>29375</xdr:rowOff>
    </xdr:to>
    <xdr:cxnSp macro="">
      <xdr:nvCxnSpPr>
        <xdr:cNvPr id="183" name="直線コネクタ 182"/>
        <xdr:cNvCxnSpPr/>
      </xdr:nvCxnSpPr>
      <xdr:spPr>
        <a:xfrm flipV="1">
          <a:off x="2019300" y="12864020"/>
          <a:ext cx="8890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144894</xdr:rowOff>
    </xdr:from>
    <xdr:to>
      <xdr:col>15</xdr:col>
      <xdr:colOff>101600</xdr:colOff>
      <xdr:row>75</xdr:row>
      <xdr:rowOff>75044</xdr:rowOff>
    </xdr:to>
    <xdr:sp macro="" textlink="">
      <xdr:nvSpPr>
        <xdr:cNvPr id="184" name="フローチャート: 判断 183"/>
        <xdr:cNvSpPr/>
      </xdr:nvSpPr>
      <xdr:spPr>
        <a:xfrm>
          <a:off x="2857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66171</xdr:rowOff>
    </xdr:from>
    <xdr:ext cx="599010" cy="259045"/>
    <xdr:sp macro="" textlink="">
      <xdr:nvSpPr>
        <xdr:cNvPr id="185" name="テキスト ボックス 184"/>
        <xdr:cNvSpPr txBox="1"/>
      </xdr:nvSpPr>
      <xdr:spPr>
        <a:xfrm>
          <a:off x="2608795" y="1292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29375</xdr:rowOff>
    </xdr:from>
    <xdr:to>
      <xdr:col>10</xdr:col>
      <xdr:colOff>114300</xdr:colOff>
      <xdr:row>76</xdr:row>
      <xdr:rowOff>7353</xdr:rowOff>
    </xdr:to>
    <xdr:cxnSp macro="">
      <xdr:nvCxnSpPr>
        <xdr:cNvPr id="186" name="直線コネクタ 185"/>
        <xdr:cNvCxnSpPr/>
      </xdr:nvCxnSpPr>
      <xdr:spPr>
        <a:xfrm flipV="1">
          <a:off x="1130300" y="12888125"/>
          <a:ext cx="8890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41237</xdr:rowOff>
    </xdr:from>
    <xdr:to>
      <xdr:col>10</xdr:col>
      <xdr:colOff>165100</xdr:colOff>
      <xdr:row>75</xdr:row>
      <xdr:rowOff>142837</xdr:rowOff>
    </xdr:to>
    <xdr:sp macro="" textlink="">
      <xdr:nvSpPr>
        <xdr:cNvPr id="187" name="フローチャート: 判断 186"/>
        <xdr:cNvSpPr/>
      </xdr:nvSpPr>
      <xdr:spPr>
        <a:xfrm>
          <a:off x="1968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133963</xdr:rowOff>
    </xdr:from>
    <xdr:ext cx="599010" cy="259045"/>
    <xdr:sp macro="" textlink="">
      <xdr:nvSpPr>
        <xdr:cNvPr id="188" name="テキスト ボックス 187"/>
        <xdr:cNvSpPr txBox="1"/>
      </xdr:nvSpPr>
      <xdr:spPr>
        <a:xfrm>
          <a:off x="1719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111366</xdr:rowOff>
    </xdr:from>
    <xdr:to>
      <xdr:col>6</xdr:col>
      <xdr:colOff>38100</xdr:colOff>
      <xdr:row>76</xdr:row>
      <xdr:rowOff>41517</xdr:rowOff>
    </xdr:to>
    <xdr:sp macro="" textlink="">
      <xdr:nvSpPr>
        <xdr:cNvPr id="189" name="フローチャート: 判断 188"/>
        <xdr:cNvSpPr/>
      </xdr:nvSpPr>
      <xdr:spPr>
        <a:xfrm>
          <a:off x="1079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58043</xdr:rowOff>
    </xdr:from>
    <xdr:ext cx="599010" cy="259045"/>
    <xdr:sp macro="" textlink="">
      <xdr:nvSpPr>
        <xdr:cNvPr id="190" name="テキスト ボックス 189"/>
        <xdr:cNvSpPr txBox="1"/>
      </xdr:nvSpPr>
      <xdr:spPr>
        <a:xfrm>
          <a:off x="830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54978</xdr:rowOff>
    </xdr:from>
    <xdr:to>
      <xdr:col>24</xdr:col>
      <xdr:colOff>114300</xdr:colOff>
      <xdr:row>73</xdr:row>
      <xdr:rowOff>156578</xdr:rowOff>
    </xdr:to>
    <xdr:sp macro="" textlink="">
      <xdr:nvSpPr>
        <xdr:cNvPr id="196" name="楕円 195"/>
        <xdr:cNvSpPr/>
      </xdr:nvSpPr>
      <xdr:spPr>
        <a:xfrm>
          <a:off x="4584700" y="125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77855</xdr:rowOff>
    </xdr:from>
    <xdr:ext cx="599010" cy="259045"/>
    <xdr:sp macro="" textlink="">
      <xdr:nvSpPr>
        <xdr:cNvPr id="197" name="民生費該当値テキスト"/>
        <xdr:cNvSpPr txBox="1"/>
      </xdr:nvSpPr>
      <xdr:spPr>
        <a:xfrm>
          <a:off x="4686300" y="1242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119850</xdr:rowOff>
    </xdr:from>
    <xdr:to>
      <xdr:col>20</xdr:col>
      <xdr:colOff>38100</xdr:colOff>
      <xdr:row>73</xdr:row>
      <xdr:rowOff>50000</xdr:rowOff>
    </xdr:to>
    <xdr:sp macro="" textlink="">
      <xdr:nvSpPr>
        <xdr:cNvPr id="198" name="楕円 197"/>
        <xdr:cNvSpPr/>
      </xdr:nvSpPr>
      <xdr:spPr>
        <a:xfrm>
          <a:off x="3746500" y="124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66527</xdr:rowOff>
    </xdr:from>
    <xdr:ext cx="599010" cy="259045"/>
    <xdr:sp macro="" textlink="">
      <xdr:nvSpPr>
        <xdr:cNvPr id="199" name="テキスト ボックス 198"/>
        <xdr:cNvSpPr txBox="1"/>
      </xdr:nvSpPr>
      <xdr:spPr>
        <a:xfrm>
          <a:off x="3497795" y="1223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125920</xdr:rowOff>
    </xdr:from>
    <xdr:to>
      <xdr:col>15</xdr:col>
      <xdr:colOff>101600</xdr:colOff>
      <xdr:row>75</xdr:row>
      <xdr:rowOff>56070</xdr:rowOff>
    </xdr:to>
    <xdr:sp macro="" textlink="">
      <xdr:nvSpPr>
        <xdr:cNvPr id="200" name="楕円 199"/>
        <xdr:cNvSpPr/>
      </xdr:nvSpPr>
      <xdr:spPr>
        <a:xfrm>
          <a:off x="2857500" y="128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72597</xdr:rowOff>
    </xdr:from>
    <xdr:ext cx="599010" cy="259045"/>
    <xdr:sp macro="" textlink="">
      <xdr:nvSpPr>
        <xdr:cNvPr id="201" name="テキスト ボックス 200"/>
        <xdr:cNvSpPr txBox="1"/>
      </xdr:nvSpPr>
      <xdr:spPr>
        <a:xfrm>
          <a:off x="2608795" y="1258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150025</xdr:rowOff>
    </xdr:from>
    <xdr:to>
      <xdr:col>10</xdr:col>
      <xdr:colOff>165100</xdr:colOff>
      <xdr:row>75</xdr:row>
      <xdr:rowOff>80175</xdr:rowOff>
    </xdr:to>
    <xdr:sp macro="" textlink="">
      <xdr:nvSpPr>
        <xdr:cNvPr id="202" name="楕円 201"/>
        <xdr:cNvSpPr/>
      </xdr:nvSpPr>
      <xdr:spPr>
        <a:xfrm>
          <a:off x="1968500" y="128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96702</xdr:rowOff>
    </xdr:from>
    <xdr:ext cx="599010" cy="259045"/>
    <xdr:sp macro="" textlink="">
      <xdr:nvSpPr>
        <xdr:cNvPr id="203" name="テキスト ボックス 202"/>
        <xdr:cNvSpPr txBox="1"/>
      </xdr:nvSpPr>
      <xdr:spPr>
        <a:xfrm>
          <a:off x="1719795" y="1261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128003</xdr:rowOff>
    </xdr:from>
    <xdr:to>
      <xdr:col>6</xdr:col>
      <xdr:colOff>38100</xdr:colOff>
      <xdr:row>76</xdr:row>
      <xdr:rowOff>58153</xdr:rowOff>
    </xdr:to>
    <xdr:sp macro="" textlink="">
      <xdr:nvSpPr>
        <xdr:cNvPr id="204" name="楕円 203"/>
        <xdr:cNvSpPr/>
      </xdr:nvSpPr>
      <xdr:spPr>
        <a:xfrm>
          <a:off x="1079500" y="129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49280</xdr:rowOff>
    </xdr:from>
    <xdr:ext cx="599010" cy="259045"/>
    <xdr:sp macro="" textlink="">
      <xdr:nvSpPr>
        <xdr:cNvPr id="205" name="テキスト ボックス 204"/>
        <xdr:cNvSpPr txBox="1"/>
      </xdr:nvSpPr>
      <xdr:spPr>
        <a:xfrm>
          <a:off x="830795" y="1307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150121</xdr:rowOff>
    </xdr:from>
    <xdr:to>
      <xdr:col>24</xdr:col>
      <xdr:colOff>63500</xdr:colOff>
      <xdr:row>95</xdr:row>
      <xdr:rowOff>156674</xdr:rowOff>
    </xdr:to>
    <xdr:cxnSp macro="">
      <xdr:nvCxnSpPr>
        <xdr:cNvPr id="235" name="直線コネクタ 234"/>
        <xdr:cNvCxnSpPr/>
      </xdr:nvCxnSpPr>
      <xdr:spPr>
        <a:xfrm>
          <a:off x="3797300" y="16266421"/>
          <a:ext cx="8382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150121</xdr:rowOff>
    </xdr:from>
    <xdr:to>
      <xdr:col>19</xdr:col>
      <xdr:colOff>177800</xdr:colOff>
      <xdr:row>96</xdr:row>
      <xdr:rowOff>122002</xdr:rowOff>
    </xdr:to>
    <xdr:cxnSp macro="">
      <xdr:nvCxnSpPr>
        <xdr:cNvPr id="238" name="直線コネクタ 237"/>
        <xdr:cNvCxnSpPr/>
      </xdr:nvCxnSpPr>
      <xdr:spPr>
        <a:xfrm flipV="1">
          <a:off x="2908300" y="16266421"/>
          <a:ext cx="889000" cy="3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159093</xdr:rowOff>
    </xdr:from>
    <xdr:to>
      <xdr:col>15</xdr:col>
      <xdr:colOff>50800</xdr:colOff>
      <xdr:row>96</xdr:row>
      <xdr:rowOff>122002</xdr:rowOff>
    </xdr:to>
    <xdr:cxnSp macro="">
      <xdr:nvCxnSpPr>
        <xdr:cNvPr id="241" name="直線コネクタ 240"/>
        <xdr:cNvCxnSpPr/>
      </xdr:nvCxnSpPr>
      <xdr:spPr>
        <a:xfrm>
          <a:off x="2019300" y="16275393"/>
          <a:ext cx="889000" cy="3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2" name="フローチャート: 判断 241"/>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3" name="テキスト ボックス 242"/>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143911</xdr:rowOff>
    </xdr:from>
    <xdr:to>
      <xdr:col>10</xdr:col>
      <xdr:colOff>114300</xdr:colOff>
      <xdr:row>94</xdr:row>
      <xdr:rowOff>159093</xdr:rowOff>
    </xdr:to>
    <xdr:cxnSp macro="">
      <xdr:nvCxnSpPr>
        <xdr:cNvPr id="244" name="直線コネクタ 243"/>
        <xdr:cNvCxnSpPr/>
      </xdr:nvCxnSpPr>
      <xdr:spPr>
        <a:xfrm>
          <a:off x="1130300" y="16088761"/>
          <a:ext cx="889000" cy="18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5" name="フローチャート: 判断 244"/>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6" name="テキスト ボックス 245"/>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7" name="フローチャート: 判断 246"/>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8" name="テキスト ボックス 247"/>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105874</xdr:rowOff>
    </xdr:from>
    <xdr:to>
      <xdr:col>24</xdr:col>
      <xdr:colOff>114300</xdr:colOff>
      <xdr:row>96</xdr:row>
      <xdr:rowOff>36024</xdr:rowOff>
    </xdr:to>
    <xdr:sp macro="" textlink="">
      <xdr:nvSpPr>
        <xdr:cNvPr id="254" name="楕円 253"/>
        <xdr:cNvSpPr/>
      </xdr:nvSpPr>
      <xdr:spPr>
        <a:xfrm>
          <a:off x="4584700" y="163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128751</xdr:rowOff>
    </xdr:from>
    <xdr:ext cx="534377" cy="259045"/>
    <xdr:sp macro="" textlink="">
      <xdr:nvSpPr>
        <xdr:cNvPr id="255" name="衛生費該当値テキスト"/>
        <xdr:cNvSpPr txBox="1"/>
      </xdr:nvSpPr>
      <xdr:spPr>
        <a:xfrm>
          <a:off x="4686300" y="162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99321</xdr:rowOff>
    </xdr:from>
    <xdr:to>
      <xdr:col>20</xdr:col>
      <xdr:colOff>38100</xdr:colOff>
      <xdr:row>95</xdr:row>
      <xdr:rowOff>29471</xdr:rowOff>
    </xdr:to>
    <xdr:sp macro="" textlink="">
      <xdr:nvSpPr>
        <xdr:cNvPr id="256" name="楕円 255"/>
        <xdr:cNvSpPr/>
      </xdr:nvSpPr>
      <xdr:spPr>
        <a:xfrm>
          <a:off x="3746500" y="162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45998</xdr:rowOff>
    </xdr:from>
    <xdr:ext cx="534377" cy="259045"/>
    <xdr:sp macro="" textlink="">
      <xdr:nvSpPr>
        <xdr:cNvPr id="257" name="テキスト ボックス 256"/>
        <xdr:cNvSpPr txBox="1"/>
      </xdr:nvSpPr>
      <xdr:spPr>
        <a:xfrm>
          <a:off x="3530111" y="159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71202</xdr:rowOff>
    </xdr:from>
    <xdr:to>
      <xdr:col>15</xdr:col>
      <xdr:colOff>101600</xdr:colOff>
      <xdr:row>97</xdr:row>
      <xdr:rowOff>1352</xdr:rowOff>
    </xdr:to>
    <xdr:sp macro="" textlink="">
      <xdr:nvSpPr>
        <xdr:cNvPr id="258" name="楕円 257"/>
        <xdr:cNvSpPr/>
      </xdr:nvSpPr>
      <xdr:spPr>
        <a:xfrm>
          <a:off x="2857500" y="165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163929</xdr:rowOff>
    </xdr:from>
    <xdr:ext cx="534377" cy="259045"/>
    <xdr:sp macro="" textlink="">
      <xdr:nvSpPr>
        <xdr:cNvPr id="259" name="テキスト ボックス 258"/>
        <xdr:cNvSpPr txBox="1"/>
      </xdr:nvSpPr>
      <xdr:spPr>
        <a:xfrm>
          <a:off x="2641111" y="1662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108293</xdr:rowOff>
    </xdr:from>
    <xdr:to>
      <xdr:col>10</xdr:col>
      <xdr:colOff>165100</xdr:colOff>
      <xdr:row>95</xdr:row>
      <xdr:rowOff>38443</xdr:rowOff>
    </xdr:to>
    <xdr:sp macro="" textlink="">
      <xdr:nvSpPr>
        <xdr:cNvPr id="260" name="楕円 259"/>
        <xdr:cNvSpPr/>
      </xdr:nvSpPr>
      <xdr:spPr>
        <a:xfrm>
          <a:off x="1968500" y="162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54970</xdr:rowOff>
    </xdr:from>
    <xdr:ext cx="534377" cy="259045"/>
    <xdr:sp macro="" textlink="">
      <xdr:nvSpPr>
        <xdr:cNvPr id="261" name="テキスト ボックス 260"/>
        <xdr:cNvSpPr txBox="1"/>
      </xdr:nvSpPr>
      <xdr:spPr>
        <a:xfrm>
          <a:off x="1752111" y="159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93111</xdr:rowOff>
    </xdr:from>
    <xdr:to>
      <xdr:col>6</xdr:col>
      <xdr:colOff>38100</xdr:colOff>
      <xdr:row>94</xdr:row>
      <xdr:rowOff>23261</xdr:rowOff>
    </xdr:to>
    <xdr:sp macro="" textlink="">
      <xdr:nvSpPr>
        <xdr:cNvPr id="262" name="楕円 261"/>
        <xdr:cNvSpPr/>
      </xdr:nvSpPr>
      <xdr:spPr>
        <a:xfrm>
          <a:off x="1079500" y="160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39788</xdr:rowOff>
    </xdr:from>
    <xdr:ext cx="534377" cy="259045"/>
    <xdr:sp macro="" textlink="">
      <xdr:nvSpPr>
        <xdr:cNvPr id="263" name="テキスト ボックス 262"/>
        <xdr:cNvSpPr txBox="1"/>
      </xdr:nvSpPr>
      <xdr:spPr>
        <a:xfrm>
          <a:off x="863111" y="158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3149</xdr:rowOff>
    </xdr:from>
    <xdr:to>
      <xdr:col>55</xdr:col>
      <xdr:colOff>0</xdr:colOff>
      <xdr:row>39</xdr:row>
      <xdr:rowOff>3302</xdr:rowOff>
    </xdr:to>
    <xdr:cxnSp macro="">
      <xdr:nvCxnSpPr>
        <xdr:cNvPr id="292" name="直線コネクタ 291"/>
        <xdr:cNvCxnSpPr/>
      </xdr:nvCxnSpPr>
      <xdr:spPr>
        <a:xfrm flipV="1">
          <a:off x="9639300" y="6689699"/>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3302</xdr:rowOff>
    </xdr:from>
    <xdr:to>
      <xdr:col>50</xdr:col>
      <xdr:colOff>114300</xdr:colOff>
      <xdr:row>39</xdr:row>
      <xdr:rowOff>8027</xdr:rowOff>
    </xdr:to>
    <xdr:cxnSp macro="">
      <xdr:nvCxnSpPr>
        <xdr:cNvPr id="295" name="直線コネクタ 294"/>
        <xdr:cNvCxnSpPr/>
      </xdr:nvCxnSpPr>
      <xdr:spPr>
        <a:xfrm flipV="1">
          <a:off x="8750300" y="6689852"/>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5893</xdr:rowOff>
    </xdr:from>
    <xdr:to>
      <xdr:col>45</xdr:col>
      <xdr:colOff>177800</xdr:colOff>
      <xdr:row>39</xdr:row>
      <xdr:rowOff>8027</xdr:rowOff>
    </xdr:to>
    <xdr:cxnSp macro="">
      <xdr:nvCxnSpPr>
        <xdr:cNvPr id="298" name="直線コネクタ 297"/>
        <xdr:cNvCxnSpPr/>
      </xdr:nvCxnSpPr>
      <xdr:spPr>
        <a:xfrm>
          <a:off x="7861300" y="6692443"/>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9" name="フローチャート: 判断 298"/>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300" name="テキスト ボックス 299"/>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5283</xdr:rowOff>
    </xdr:from>
    <xdr:to>
      <xdr:col>41</xdr:col>
      <xdr:colOff>50800</xdr:colOff>
      <xdr:row>39</xdr:row>
      <xdr:rowOff>5893</xdr:rowOff>
    </xdr:to>
    <xdr:cxnSp macro="">
      <xdr:nvCxnSpPr>
        <xdr:cNvPr id="301" name="直線コネクタ 300"/>
        <xdr:cNvCxnSpPr/>
      </xdr:nvCxnSpPr>
      <xdr:spPr>
        <a:xfrm>
          <a:off x="6972300" y="669183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2" name="フローチャート: 判断 301"/>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3" name="テキスト ボックス 302"/>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4" name="フローチャート: 判断 303"/>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5" name="テキスト ボックス 304"/>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123799</xdr:rowOff>
    </xdr:from>
    <xdr:to>
      <xdr:col>55</xdr:col>
      <xdr:colOff>50800</xdr:colOff>
      <xdr:row>39</xdr:row>
      <xdr:rowOff>53949</xdr:rowOff>
    </xdr:to>
    <xdr:sp macro="" textlink="">
      <xdr:nvSpPr>
        <xdr:cNvPr id="311" name="楕円 310"/>
        <xdr:cNvSpPr/>
      </xdr:nvSpPr>
      <xdr:spPr>
        <a:xfrm>
          <a:off x="10426700" y="66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50105</xdr:rowOff>
    </xdr:from>
    <xdr:ext cx="378565" cy="259045"/>
    <xdr:sp macro="" textlink="">
      <xdr:nvSpPr>
        <xdr:cNvPr id="312" name="労働費該当値テキスト"/>
        <xdr:cNvSpPr txBox="1"/>
      </xdr:nvSpPr>
      <xdr:spPr>
        <a:xfrm>
          <a:off x="10528300" y="656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123952</xdr:rowOff>
    </xdr:from>
    <xdr:to>
      <xdr:col>50</xdr:col>
      <xdr:colOff>165100</xdr:colOff>
      <xdr:row>39</xdr:row>
      <xdr:rowOff>54102</xdr:rowOff>
    </xdr:to>
    <xdr:sp macro="" textlink="">
      <xdr:nvSpPr>
        <xdr:cNvPr id="313" name="楕円 312"/>
        <xdr:cNvSpPr/>
      </xdr:nvSpPr>
      <xdr:spPr>
        <a:xfrm>
          <a:off x="9588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45229</xdr:rowOff>
    </xdr:from>
    <xdr:ext cx="378565" cy="259045"/>
    <xdr:sp macro="" textlink="">
      <xdr:nvSpPr>
        <xdr:cNvPr id="314" name="テキスト ボックス 313"/>
        <xdr:cNvSpPr txBox="1"/>
      </xdr:nvSpPr>
      <xdr:spPr>
        <a:xfrm>
          <a:off x="9450017"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128677</xdr:rowOff>
    </xdr:from>
    <xdr:to>
      <xdr:col>46</xdr:col>
      <xdr:colOff>38100</xdr:colOff>
      <xdr:row>39</xdr:row>
      <xdr:rowOff>58827</xdr:rowOff>
    </xdr:to>
    <xdr:sp macro="" textlink="">
      <xdr:nvSpPr>
        <xdr:cNvPr id="315" name="楕円 314"/>
        <xdr:cNvSpPr/>
      </xdr:nvSpPr>
      <xdr:spPr>
        <a:xfrm>
          <a:off x="8699500" y="66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49954</xdr:rowOff>
    </xdr:from>
    <xdr:ext cx="378565" cy="259045"/>
    <xdr:sp macro="" textlink="">
      <xdr:nvSpPr>
        <xdr:cNvPr id="316" name="テキスト ボックス 315"/>
        <xdr:cNvSpPr txBox="1"/>
      </xdr:nvSpPr>
      <xdr:spPr>
        <a:xfrm>
          <a:off x="8561017" y="6736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126543</xdr:rowOff>
    </xdr:from>
    <xdr:to>
      <xdr:col>41</xdr:col>
      <xdr:colOff>101600</xdr:colOff>
      <xdr:row>39</xdr:row>
      <xdr:rowOff>56693</xdr:rowOff>
    </xdr:to>
    <xdr:sp macro="" textlink="">
      <xdr:nvSpPr>
        <xdr:cNvPr id="317" name="楕円 316"/>
        <xdr:cNvSpPr/>
      </xdr:nvSpPr>
      <xdr:spPr>
        <a:xfrm>
          <a:off x="7810500" y="66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47820</xdr:rowOff>
    </xdr:from>
    <xdr:ext cx="378565" cy="259045"/>
    <xdr:sp macro="" textlink="">
      <xdr:nvSpPr>
        <xdr:cNvPr id="318" name="テキスト ボックス 317"/>
        <xdr:cNvSpPr txBox="1"/>
      </xdr:nvSpPr>
      <xdr:spPr>
        <a:xfrm>
          <a:off x="7672017" y="673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125933</xdr:rowOff>
    </xdr:from>
    <xdr:to>
      <xdr:col>36</xdr:col>
      <xdr:colOff>165100</xdr:colOff>
      <xdr:row>39</xdr:row>
      <xdr:rowOff>56083</xdr:rowOff>
    </xdr:to>
    <xdr:sp macro="" textlink="">
      <xdr:nvSpPr>
        <xdr:cNvPr id="319" name="楕円 318"/>
        <xdr:cNvSpPr/>
      </xdr:nvSpPr>
      <xdr:spPr>
        <a:xfrm>
          <a:off x="6921500" y="66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47210</xdr:rowOff>
    </xdr:from>
    <xdr:ext cx="378565" cy="259045"/>
    <xdr:sp macro="" textlink="">
      <xdr:nvSpPr>
        <xdr:cNvPr id="320" name="テキスト ボックス 319"/>
        <xdr:cNvSpPr txBox="1"/>
      </xdr:nvSpPr>
      <xdr:spPr>
        <a:xfrm>
          <a:off x="6783017" y="6733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124074</xdr:rowOff>
    </xdr:from>
    <xdr:to>
      <xdr:col>55</xdr:col>
      <xdr:colOff>0</xdr:colOff>
      <xdr:row>57</xdr:row>
      <xdr:rowOff>157449</xdr:rowOff>
    </xdr:to>
    <xdr:cxnSp macro="">
      <xdr:nvCxnSpPr>
        <xdr:cNvPr id="351" name="直線コネクタ 350"/>
        <xdr:cNvCxnSpPr/>
      </xdr:nvCxnSpPr>
      <xdr:spPr>
        <a:xfrm flipV="1">
          <a:off x="9639300" y="9725274"/>
          <a:ext cx="8382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155555</xdr:rowOff>
    </xdr:from>
    <xdr:to>
      <xdr:col>50</xdr:col>
      <xdr:colOff>114300</xdr:colOff>
      <xdr:row>57</xdr:row>
      <xdr:rowOff>157449</xdr:rowOff>
    </xdr:to>
    <xdr:cxnSp macro="">
      <xdr:nvCxnSpPr>
        <xdr:cNvPr id="354" name="直線コネクタ 353"/>
        <xdr:cNvCxnSpPr/>
      </xdr:nvCxnSpPr>
      <xdr:spPr>
        <a:xfrm>
          <a:off x="8750300" y="9928205"/>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6" name="テキスト ボックス 355"/>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155555</xdr:rowOff>
    </xdr:from>
    <xdr:to>
      <xdr:col>45</xdr:col>
      <xdr:colOff>177800</xdr:colOff>
      <xdr:row>58</xdr:row>
      <xdr:rowOff>35768</xdr:rowOff>
    </xdr:to>
    <xdr:cxnSp macro="">
      <xdr:nvCxnSpPr>
        <xdr:cNvPr id="357" name="直線コネクタ 356"/>
        <xdr:cNvCxnSpPr/>
      </xdr:nvCxnSpPr>
      <xdr:spPr>
        <a:xfrm flipV="1">
          <a:off x="7861300" y="9928205"/>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166477</xdr:rowOff>
    </xdr:from>
    <xdr:to>
      <xdr:col>46</xdr:col>
      <xdr:colOff>38100</xdr:colOff>
      <xdr:row>57</xdr:row>
      <xdr:rowOff>96627</xdr:rowOff>
    </xdr:to>
    <xdr:sp macro="" textlink="">
      <xdr:nvSpPr>
        <xdr:cNvPr id="358" name="フローチャート: 判断 357"/>
        <xdr:cNvSpPr/>
      </xdr:nvSpPr>
      <xdr:spPr>
        <a:xfrm>
          <a:off x="8699500" y="976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113154</xdr:rowOff>
    </xdr:from>
    <xdr:ext cx="534377" cy="259045"/>
    <xdr:sp macro="" textlink="">
      <xdr:nvSpPr>
        <xdr:cNvPr id="359" name="テキスト ボックス 358"/>
        <xdr:cNvSpPr txBox="1"/>
      </xdr:nvSpPr>
      <xdr:spPr>
        <a:xfrm>
          <a:off x="8483111" y="95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13202</xdr:rowOff>
    </xdr:from>
    <xdr:to>
      <xdr:col>41</xdr:col>
      <xdr:colOff>50800</xdr:colOff>
      <xdr:row>58</xdr:row>
      <xdr:rowOff>35768</xdr:rowOff>
    </xdr:to>
    <xdr:cxnSp macro="">
      <xdr:nvCxnSpPr>
        <xdr:cNvPr id="360" name="直線コネクタ 359"/>
        <xdr:cNvCxnSpPr/>
      </xdr:nvCxnSpPr>
      <xdr:spPr>
        <a:xfrm>
          <a:off x="6972300" y="9957302"/>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10180</xdr:rowOff>
    </xdr:from>
    <xdr:to>
      <xdr:col>41</xdr:col>
      <xdr:colOff>101600</xdr:colOff>
      <xdr:row>57</xdr:row>
      <xdr:rowOff>111780</xdr:rowOff>
    </xdr:to>
    <xdr:sp macro="" textlink="">
      <xdr:nvSpPr>
        <xdr:cNvPr id="361" name="フローチャート: 判断 360"/>
        <xdr:cNvSpPr/>
      </xdr:nvSpPr>
      <xdr:spPr>
        <a:xfrm>
          <a:off x="7810500" y="97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128307</xdr:rowOff>
    </xdr:from>
    <xdr:ext cx="534377" cy="259045"/>
    <xdr:sp macro="" textlink="">
      <xdr:nvSpPr>
        <xdr:cNvPr id="362" name="テキスト ボックス 361"/>
        <xdr:cNvSpPr txBox="1"/>
      </xdr:nvSpPr>
      <xdr:spPr>
        <a:xfrm>
          <a:off x="7594111" y="95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xdr:rowOff>
    </xdr:from>
    <xdr:to>
      <xdr:col>36</xdr:col>
      <xdr:colOff>165100</xdr:colOff>
      <xdr:row>57</xdr:row>
      <xdr:rowOff>108400</xdr:rowOff>
    </xdr:to>
    <xdr:sp macro="" textlink="">
      <xdr:nvSpPr>
        <xdr:cNvPr id="363" name="フローチャート: 判断 362"/>
        <xdr:cNvSpPr/>
      </xdr:nvSpPr>
      <xdr:spPr>
        <a:xfrm>
          <a:off x="69215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124927</xdr:rowOff>
    </xdr:from>
    <xdr:ext cx="534377" cy="259045"/>
    <xdr:sp macro="" textlink="">
      <xdr:nvSpPr>
        <xdr:cNvPr id="364" name="テキスト ボックス 363"/>
        <xdr:cNvSpPr txBox="1"/>
      </xdr:nvSpPr>
      <xdr:spPr>
        <a:xfrm>
          <a:off x="6705111" y="9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73274</xdr:rowOff>
    </xdr:from>
    <xdr:to>
      <xdr:col>55</xdr:col>
      <xdr:colOff>50800</xdr:colOff>
      <xdr:row>57</xdr:row>
      <xdr:rowOff>3424</xdr:rowOff>
    </xdr:to>
    <xdr:sp macro="" textlink="">
      <xdr:nvSpPr>
        <xdr:cNvPr id="370" name="楕円 369"/>
        <xdr:cNvSpPr/>
      </xdr:nvSpPr>
      <xdr:spPr>
        <a:xfrm>
          <a:off x="10426700" y="96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96151</xdr:rowOff>
    </xdr:from>
    <xdr:ext cx="534377" cy="259045"/>
    <xdr:sp macro="" textlink="">
      <xdr:nvSpPr>
        <xdr:cNvPr id="371" name="農林水産業費該当値テキスト"/>
        <xdr:cNvSpPr txBox="1"/>
      </xdr:nvSpPr>
      <xdr:spPr>
        <a:xfrm>
          <a:off x="10528300" y="95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106649</xdr:rowOff>
    </xdr:from>
    <xdr:to>
      <xdr:col>50</xdr:col>
      <xdr:colOff>165100</xdr:colOff>
      <xdr:row>58</xdr:row>
      <xdr:rowOff>36799</xdr:rowOff>
    </xdr:to>
    <xdr:sp macro="" textlink="">
      <xdr:nvSpPr>
        <xdr:cNvPr id="372" name="楕円 371"/>
        <xdr:cNvSpPr/>
      </xdr:nvSpPr>
      <xdr:spPr>
        <a:xfrm>
          <a:off x="9588500" y="98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53326</xdr:rowOff>
    </xdr:from>
    <xdr:ext cx="534377" cy="259045"/>
    <xdr:sp macro="" textlink="">
      <xdr:nvSpPr>
        <xdr:cNvPr id="373" name="テキスト ボックス 372"/>
        <xdr:cNvSpPr txBox="1"/>
      </xdr:nvSpPr>
      <xdr:spPr>
        <a:xfrm>
          <a:off x="9372111" y="96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104755</xdr:rowOff>
    </xdr:from>
    <xdr:to>
      <xdr:col>46</xdr:col>
      <xdr:colOff>38100</xdr:colOff>
      <xdr:row>58</xdr:row>
      <xdr:rowOff>34905</xdr:rowOff>
    </xdr:to>
    <xdr:sp macro="" textlink="">
      <xdr:nvSpPr>
        <xdr:cNvPr id="374" name="楕円 373"/>
        <xdr:cNvSpPr/>
      </xdr:nvSpPr>
      <xdr:spPr>
        <a:xfrm>
          <a:off x="8699500" y="98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26032</xdr:rowOff>
    </xdr:from>
    <xdr:ext cx="534377" cy="259045"/>
    <xdr:sp macro="" textlink="">
      <xdr:nvSpPr>
        <xdr:cNvPr id="375" name="テキスト ボックス 374"/>
        <xdr:cNvSpPr txBox="1"/>
      </xdr:nvSpPr>
      <xdr:spPr>
        <a:xfrm>
          <a:off x="8483111" y="99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156418</xdr:rowOff>
    </xdr:from>
    <xdr:to>
      <xdr:col>41</xdr:col>
      <xdr:colOff>101600</xdr:colOff>
      <xdr:row>58</xdr:row>
      <xdr:rowOff>86568</xdr:rowOff>
    </xdr:to>
    <xdr:sp macro="" textlink="">
      <xdr:nvSpPr>
        <xdr:cNvPr id="376" name="楕円 375"/>
        <xdr:cNvSpPr/>
      </xdr:nvSpPr>
      <xdr:spPr>
        <a:xfrm>
          <a:off x="7810500" y="99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77695</xdr:rowOff>
    </xdr:from>
    <xdr:ext cx="534377" cy="259045"/>
    <xdr:sp macro="" textlink="">
      <xdr:nvSpPr>
        <xdr:cNvPr id="377" name="テキスト ボックス 376"/>
        <xdr:cNvSpPr txBox="1"/>
      </xdr:nvSpPr>
      <xdr:spPr>
        <a:xfrm>
          <a:off x="7594111" y="1002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133852</xdr:rowOff>
    </xdr:from>
    <xdr:to>
      <xdr:col>36</xdr:col>
      <xdr:colOff>165100</xdr:colOff>
      <xdr:row>58</xdr:row>
      <xdr:rowOff>64002</xdr:rowOff>
    </xdr:to>
    <xdr:sp macro="" textlink="">
      <xdr:nvSpPr>
        <xdr:cNvPr id="378" name="楕円 377"/>
        <xdr:cNvSpPr/>
      </xdr:nvSpPr>
      <xdr:spPr>
        <a:xfrm>
          <a:off x="6921500" y="99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55129</xdr:rowOff>
    </xdr:from>
    <xdr:ext cx="534377" cy="259045"/>
    <xdr:sp macro="" textlink="">
      <xdr:nvSpPr>
        <xdr:cNvPr id="379" name="テキスト ボックス 378"/>
        <xdr:cNvSpPr txBox="1"/>
      </xdr:nvSpPr>
      <xdr:spPr>
        <a:xfrm>
          <a:off x="6705111" y="999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77597</xdr:rowOff>
    </xdr:from>
    <xdr:to>
      <xdr:col>55</xdr:col>
      <xdr:colOff>0</xdr:colOff>
      <xdr:row>78</xdr:row>
      <xdr:rowOff>93523</xdr:rowOff>
    </xdr:to>
    <xdr:cxnSp macro="">
      <xdr:nvCxnSpPr>
        <xdr:cNvPr id="408" name="直線コネクタ 407"/>
        <xdr:cNvCxnSpPr/>
      </xdr:nvCxnSpPr>
      <xdr:spPr>
        <a:xfrm>
          <a:off x="9639300" y="13450697"/>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77597</xdr:rowOff>
    </xdr:from>
    <xdr:to>
      <xdr:col>50</xdr:col>
      <xdr:colOff>114300</xdr:colOff>
      <xdr:row>78</xdr:row>
      <xdr:rowOff>85522</xdr:rowOff>
    </xdr:to>
    <xdr:cxnSp macro="">
      <xdr:nvCxnSpPr>
        <xdr:cNvPr id="411" name="直線コネクタ 410"/>
        <xdr:cNvCxnSpPr/>
      </xdr:nvCxnSpPr>
      <xdr:spPr>
        <a:xfrm flipV="1">
          <a:off x="8750300" y="13450697"/>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85522</xdr:rowOff>
    </xdr:from>
    <xdr:to>
      <xdr:col>45</xdr:col>
      <xdr:colOff>177800</xdr:colOff>
      <xdr:row>78</xdr:row>
      <xdr:rowOff>140729</xdr:rowOff>
    </xdr:to>
    <xdr:cxnSp macro="">
      <xdr:nvCxnSpPr>
        <xdr:cNvPr id="414" name="直線コネクタ 413"/>
        <xdr:cNvCxnSpPr/>
      </xdr:nvCxnSpPr>
      <xdr:spPr>
        <a:xfrm flipV="1">
          <a:off x="7861300" y="13458622"/>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86747</xdr:rowOff>
    </xdr:from>
    <xdr:to>
      <xdr:col>46</xdr:col>
      <xdr:colOff>38100</xdr:colOff>
      <xdr:row>77</xdr:row>
      <xdr:rowOff>16897</xdr:rowOff>
    </xdr:to>
    <xdr:sp macro="" textlink="">
      <xdr:nvSpPr>
        <xdr:cNvPr id="415" name="フローチャート: 判断 414"/>
        <xdr:cNvSpPr/>
      </xdr:nvSpPr>
      <xdr:spPr>
        <a:xfrm>
          <a:off x="8699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33424</xdr:rowOff>
    </xdr:from>
    <xdr:ext cx="534377" cy="259045"/>
    <xdr:sp macro="" textlink="">
      <xdr:nvSpPr>
        <xdr:cNvPr id="416" name="テキスト ボックス 415"/>
        <xdr:cNvSpPr txBox="1"/>
      </xdr:nvSpPr>
      <xdr:spPr>
        <a:xfrm>
          <a:off x="8483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140729</xdr:rowOff>
    </xdr:from>
    <xdr:to>
      <xdr:col>41</xdr:col>
      <xdr:colOff>50800</xdr:colOff>
      <xdr:row>78</xdr:row>
      <xdr:rowOff>146672</xdr:rowOff>
    </xdr:to>
    <xdr:cxnSp macro="">
      <xdr:nvCxnSpPr>
        <xdr:cNvPr id="417" name="直線コネクタ 416"/>
        <xdr:cNvCxnSpPr/>
      </xdr:nvCxnSpPr>
      <xdr:spPr>
        <a:xfrm flipV="1">
          <a:off x="6972300" y="1351382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93663</xdr:rowOff>
    </xdr:from>
    <xdr:to>
      <xdr:col>41</xdr:col>
      <xdr:colOff>101600</xdr:colOff>
      <xdr:row>78</xdr:row>
      <xdr:rowOff>23813</xdr:rowOff>
    </xdr:to>
    <xdr:sp macro="" textlink="">
      <xdr:nvSpPr>
        <xdr:cNvPr id="418" name="フローチャート: 判断 417"/>
        <xdr:cNvSpPr/>
      </xdr:nvSpPr>
      <xdr:spPr>
        <a:xfrm>
          <a:off x="7810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40340</xdr:rowOff>
    </xdr:from>
    <xdr:ext cx="534377" cy="259045"/>
    <xdr:sp macro="" textlink="">
      <xdr:nvSpPr>
        <xdr:cNvPr id="419" name="テキスト ボックス 418"/>
        <xdr:cNvSpPr txBox="1"/>
      </xdr:nvSpPr>
      <xdr:spPr>
        <a:xfrm>
          <a:off x="7594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92044</xdr:rowOff>
    </xdr:from>
    <xdr:to>
      <xdr:col>36</xdr:col>
      <xdr:colOff>165100</xdr:colOff>
      <xdr:row>78</xdr:row>
      <xdr:rowOff>22194</xdr:rowOff>
    </xdr:to>
    <xdr:sp macro="" textlink="">
      <xdr:nvSpPr>
        <xdr:cNvPr id="420" name="フローチャート: 判断 419"/>
        <xdr:cNvSpPr/>
      </xdr:nvSpPr>
      <xdr:spPr>
        <a:xfrm>
          <a:off x="6921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38721</xdr:rowOff>
    </xdr:from>
    <xdr:ext cx="534377" cy="259045"/>
    <xdr:sp macro="" textlink="">
      <xdr:nvSpPr>
        <xdr:cNvPr id="421" name="テキスト ボックス 420"/>
        <xdr:cNvSpPr txBox="1"/>
      </xdr:nvSpPr>
      <xdr:spPr>
        <a:xfrm>
          <a:off x="6705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42723</xdr:rowOff>
    </xdr:from>
    <xdr:to>
      <xdr:col>55</xdr:col>
      <xdr:colOff>50800</xdr:colOff>
      <xdr:row>78</xdr:row>
      <xdr:rowOff>144323</xdr:rowOff>
    </xdr:to>
    <xdr:sp macro="" textlink="">
      <xdr:nvSpPr>
        <xdr:cNvPr id="427" name="楕円 426"/>
        <xdr:cNvSpPr/>
      </xdr:nvSpPr>
      <xdr:spPr>
        <a:xfrm>
          <a:off x="10426700" y="134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129100</xdr:rowOff>
    </xdr:from>
    <xdr:ext cx="469744" cy="259045"/>
    <xdr:sp macro="" textlink="">
      <xdr:nvSpPr>
        <xdr:cNvPr id="428" name="商工費該当値テキスト"/>
        <xdr:cNvSpPr txBox="1"/>
      </xdr:nvSpPr>
      <xdr:spPr>
        <a:xfrm>
          <a:off x="10528300" y="1333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26797</xdr:rowOff>
    </xdr:from>
    <xdr:to>
      <xdr:col>50</xdr:col>
      <xdr:colOff>165100</xdr:colOff>
      <xdr:row>78</xdr:row>
      <xdr:rowOff>128397</xdr:rowOff>
    </xdr:to>
    <xdr:sp macro="" textlink="">
      <xdr:nvSpPr>
        <xdr:cNvPr id="429" name="楕円 428"/>
        <xdr:cNvSpPr/>
      </xdr:nvSpPr>
      <xdr:spPr>
        <a:xfrm>
          <a:off x="9588500" y="133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119524</xdr:rowOff>
    </xdr:from>
    <xdr:ext cx="469744" cy="259045"/>
    <xdr:sp macro="" textlink="">
      <xdr:nvSpPr>
        <xdr:cNvPr id="430" name="テキスト ボックス 429"/>
        <xdr:cNvSpPr txBox="1"/>
      </xdr:nvSpPr>
      <xdr:spPr>
        <a:xfrm>
          <a:off x="9404428" y="1349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34722</xdr:rowOff>
    </xdr:from>
    <xdr:to>
      <xdr:col>46</xdr:col>
      <xdr:colOff>38100</xdr:colOff>
      <xdr:row>78</xdr:row>
      <xdr:rowOff>136322</xdr:rowOff>
    </xdr:to>
    <xdr:sp macro="" textlink="">
      <xdr:nvSpPr>
        <xdr:cNvPr id="431" name="楕円 430"/>
        <xdr:cNvSpPr/>
      </xdr:nvSpPr>
      <xdr:spPr>
        <a:xfrm>
          <a:off x="8699500" y="134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127449</xdr:rowOff>
    </xdr:from>
    <xdr:ext cx="469744" cy="259045"/>
    <xdr:sp macro="" textlink="">
      <xdr:nvSpPr>
        <xdr:cNvPr id="432" name="テキスト ボックス 431"/>
        <xdr:cNvSpPr txBox="1"/>
      </xdr:nvSpPr>
      <xdr:spPr>
        <a:xfrm>
          <a:off x="8515428" y="1350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89929</xdr:rowOff>
    </xdr:from>
    <xdr:to>
      <xdr:col>41</xdr:col>
      <xdr:colOff>101600</xdr:colOff>
      <xdr:row>79</xdr:row>
      <xdr:rowOff>20079</xdr:rowOff>
    </xdr:to>
    <xdr:sp macro="" textlink="">
      <xdr:nvSpPr>
        <xdr:cNvPr id="433" name="楕円 432"/>
        <xdr:cNvSpPr/>
      </xdr:nvSpPr>
      <xdr:spPr>
        <a:xfrm>
          <a:off x="7810500" y="134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11206</xdr:rowOff>
    </xdr:from>
    <xdr:ext cx="469744" cy="259045"/>
    <xdr:sp macro="" textlink="">
      <xdr:nvSpPr>
        <xdr:cNvPr id="434" name="テキスト ボックス 433"/>
        <xdr:cNvSpPr txBox="1"/>
      </xdr:nvSpPr>
      <xdr:spPr>
        <a:xfrm>
          <a:off x="7626428" y="135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95872</xdr:rowOff>
    </xdr:from>
    <xdr:to>
      <xdr:col>36</xdr:col>
      <xdr:colOff>165100</xdr:colOff>
      <xdr:row>79</xdr:row>
      <xdr:rowOff>26022</xdr:rowOff>
    </xdr:to>
    <xdr:sp macro="" textlink="">
      <xdr:nvSpPr>
        <xdr:cNvPr id="435" name="楕円 434"/>
        <xdr:cNvSpPr/>
      </xdr:nvSpPr>
      <xdr:spPr>
        <a:xfrm>
          <a:off x="6921500" y="1346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17149</xdr:rowOff>
    </xdr:from>
    <xdr:ext cx="469744" cy="259045"/>
    <xdr:sp macro="" textlink="">
      <xdr:nvSpPr>
        <xdr:cNvPr id="436" name="テキスト ボックス 435"/>
        <xdr:cNvSpPr txBox="1"/>
      </xdr:nvSpPr>
      <xdr:spPr>
        <a:xfrm>
          <a:off x="6737428" y="1356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166542</xdr:rowOff>
    </xdr:from>
    <xdr:to>
      <xdr:col>55</xdr:col>
      <xdr:colOff>0</xdr:colOff>
      <xdr:row>97</xdr:row>
      <xdr:rowOff>53118</xdr:rowOff>
    </xdr:to>
    <xdr:cxnSp macro="">
      <xdr:nvCxnSpPr>
        <xdr:cNvPr id="466" name="直線コネクタ 465"/>
        <xdr:cNvCxnSpPr/>
      </xdr:nvCxnSpPr>
      <xdr:spPr>
        <a:xfrm flipV="1">
          <a:off x="9639300" y="16625742"/>
          <a:ext cx="8382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31077</xdr:rowOff>
    </xdr:from>
    <xdr:to>
      <xdr:col>50</xdr:col>
      <xdr:colOff>114300</xdr:colOff>
      <xdr:row>97</xdr:row>
      <xdr:rowOff>53118</xdr:rowOff>
    </xdr:to>
    <xdr:cxnSp macro="">
      <xdr:nvCxnSpPr>
        <xdr:cNvPr id="469" name="直線コネクタ 468"/>
        <xdr:cNvCxnSpPr/>
      </xdr:nvCxnSpPr>
      <xdr:spPr>
        <a:xfrm>
          <a:off x="8750300" y="16490277"/>
          <a:ext cx="889000" cy="19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825</xdr:rowOff>
    </xdr:from>
    <xdr:to>
      <xdr:col>45</xdr:col>
      <xdr:colOff>177800</xdr:colOff>
      <xdr:row>96</xdr:row>
      <xdr:rowOff>31077</xdr:rowOff>
    </xdr:to>
    <xdr:cxnSp macro="">
      <xdr:nvCxnSpPr>
        <xdr:cNvPr id="472" name="直線コネクタ 471"/>
        <xdr:cNvCxnSpPr/>
      </xdr:nvCxnSpPr>
      <xdr:spPr>
        <a:xfrm>
          <a:off x="7861300" y="16460025"/>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84271</xdr:rowOff>
    </xdr:from>
    <xdr:to>
      <xdr:col>46</xdr:col>
      <xdr:colOff>38100</xdr:colOff>
      <xdr:row>96</xdr:row>
      <xdr:rowOff>14421</xdr:rowOff>
    </xdr:to>
    <xdr:sp macro="" textlink="">
      <xdr:nvSpPr>
        <xdr:cNvPr id="473" name="フローチャート: 判断 472"/>
        <xdr:cNvSpPr/>
      </xdr:nvSpPr>
      <xdr:spPr>
        <a:xfrm>
          <a:off x="8699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30948</xdr:rowOff>
    </xdr:from>
    <xdr:ext cx="534377" cy="259045"/>
    <xdr:sp macro="" textlink="">
      <xdr:nvSpPr>
        <xdr:cNvPr id="474" name="テキスト ボックス 473"/>
        <xdr:cNvSpPr txBox="1"/>
      </xdr:nvSpPr>
      <xdr:spPr>
        <a:xfrm>
          <a:off x="8483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825</xdr:rowOff>
    </xdr:from>
    <xdr:to>
      <xdr:col>41</xdr:col>
      <xdr:colOff>50800</xdr:colOff>
      <xdr:row>96</xdr:row>
      <xdr:rowOff>78663</xdr:rowOff>
    </xdr:to>
    <xdr:cxnSp macro="">
      <xdr:nvCxnSpPr>
        <xdr:cNvPr id="475" name="直線コネクタ 474"/>
        <xdr:cNvCxnSpPr/>
      </xdr:nvCxnSpPr>
      <xdr:spPr>
        <a:xfrm flipV="1">
          <a:off x="6972300" y="16460025"/>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140240</xdr:rowOff>
    </xdr:from>
    <xdr:to>
      <xdr:col>41</xdr:col>
      <xdr:colOff>101600</xdr:colOff>
      <xdr:row>96</xdr:row>
      <xdr:rowOff>70390</xdr:rowOff>
    </xdr:to>
    <xdr:sp macro="" textlink="">
      <xdr:nvSpPr>
        <xdr:cNvPr id="476" name="フローチャート: 判断 475"/>
        <xdr:cNvSpPr/>
      </xdr:nvSpPr>
      <xdr:spPr>
        <a:xfrm>
          <a:off x="7810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61517</xdr:rowOff>
    </xdr:from>
    <xdr:ext cx="534377" cy="259045"/>
    <xdr:sp macro="" textlink="">
      <xdr:nvSpPr>
        <xdr:cNvPr id="477" name="テキスト ボックス 476"/>
        <xdr:cNvSpPr txBox="1"/>
      </xdr:nvSpPr>
      <xdr:spPr>
        <a:xfrm>
          <a:off x="7594111" y="165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133096</xdr:rowOff>
    </xdr:from>
    <xdr:to>
      <xdr:col>36</xdr:col>
      <xdr:colOff>165100</xdr:colOff>
      <xdr:row>96</xdr:row>
      <xdr:rowOff>63246</xdr:rowOff>
    </xdr:to>
    <xdr:sp macro="" textlink="">
      <xdr:nvSpPr>
        <xdr:cNvPr id="478" name="フローチャート: 判断 477"/>
        <xdr:cNvSpPr/>
      </xdr:nvSpPr>
      <xdr:spPr>
        <a:xfrm>
          <a:off x="6921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79773</xdr:rowOff>
    </xdr:from>
    <xdr:ext cx="534377" cy="259045"/>
    <xdr:sp macro="" textlink="">
      <xdr:nvSpPr>
        <xdr:cNvPr id="479" name="テキスト ボックス 478"/>
        <xdr:cNvSpPr txBox="1"/>
      </xdr:nvSpPr>
      <xdr:spPr>
        <a:xfrm>
          <a:off x="6705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115742</xdr:rowOff>
    </xdr:from>
    <xdr:to>
      <xdr:col>55</xdr:col>
      <xdr:colOff>50800</xdr:colOff>
      <xdr:row>97</xdr:row>
      <xdr:rowOff>45892</xdr:rowOff>
    </xdr:to>
    <xdr:sp macro="" textlink="">
      <xdr:nvSpPr>
        <xdr:cNvPr id="485" name="楕円 484"/>
        <xdr:cNvSpPr/>
      </xdr:nvSpPr>
      <xdr:spPr>
        <a:xfrm>
          <a:off x="10426700" y="165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94169</xdr:rowOff>
    </xdr:from>
    <xdr:ext cx="534377" cy="259045"/>
    <xdr:sp macro="" textlink="">
      <xdr:nvSpPr>
        <xdr:cNvPr id="486" name="土木費該当値テキスト"/>
        <xdr:cNvSpPr txBox="1"/>
      </xdr:nvSpPr>
      <xdr:spPr>
        <a:xfrm>
          <a:off x="10528300" y="165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2318</xdr:rowOff>
    </xdr:from>
    <xdr:to>
      <xdr:col>50</xdr:col>
      <xdr:colOff>165100</xdr:colOff>
      <xdr:row>97</xdr:row>
      <xdr:rowOff>103918</xdr:rowOff>
    </xdr:to>
    <xdr:sp macro="" textlink="">
      <xdr:nvSpPr>
        <xdr:cNvPr id="487" name="楕円 486"/>
        <xdr:cNvSpPr/>
      </xdr:nvSpPr>
      <xdr:spPr>
        <a:xfrm>
          <a:off x="9588500" y="166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95045</xdr:rowOff>
    </xdr:from>
    <xdr:ext cx="534377" cy="259045"/>
    <xdr:sp macro="" textlink="">
      <xdr:nvSpPr>
        <xdr:cNvPr id="488" name="テキスト ボックス 487"/>
        <xdr:cNvSpPr txBox="1"/>
      </xdr:nvSpPr>
      <xdr:spPr>
        <a:xfrm>
          <a:off x="9372111" y="1672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151727</xdr:rowOff>
    </xdr:from>
    <xdr:to>
      <xdr:col>46</xdr:col>
      <xdr:colOff>38100</xdr:colOff>
      <xdr:row>96</xdr:row>
      <xdr:rowOff>81877</xdr:rowOff>
    </xdr:to>
    <xdr:sp macro="" textlink="">
      <xdr:nvSpPr>
        <xdr:cNvPr id="489" name="楕円 488"/>
        <xdr:cNvSpPr/>
      </xdr:nvSpPr>
      <xdr:spPr>
        <a:xfrm>
          <a:off x="8699500" y="164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73004</xdr:rowOff>
    </xdr:from>
    <xdr:ext cx="534377" cy="259045"/>
    <xdr:sp macro="" textlink="">
      <xdr:nvSpPr>
        <xdr:cNvPr id="490" name="テキスト ボックス 489"/>
        <xdr:cNvSpPr txBox="1"/>
      </xdr:nvSpPr>
      <xdr:spPr>
        <a:xfrm>
          <a:off x="8483111" y="165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121475</xdr:rowOff>
    </xdr:from>
    <xdr:to>
      <xdr:col>41</xdr:col>
      <xdr:colOff>101600</xdr:colOff>
      <xdr:row>96</xdr:row>
      <xdr:rowOff>51625</xdr:rowOff>
    </xdr:to>
    <xdr:sp macro="" textlink="">
      <xdr:nvSpPr>
        <xdr:cNvPr id="491" name="楕円 490"/>
        <xdr:cNvSpPr/>
      </xdr:nvSpPr>
      <xdr:spPr>
        <a:xfrm>
          <a:off x="7810500" y="164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68152</xdr:rowOff>
    </xdr:from>
    <xdr:ext cx="534377" cy="259045"/>
    <xdr:sp macro="" textlink="">
      <xdr:nvSpPr>
        <xdr:cNvPr id="492" name="テキスト ボックス 491"/>
        <xdr:cNvSpPr txBox="1"/>
      </xdr:nvSpPr>
      <xdr:spPr>
        <a:xfrm>
          <a:off x="7594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27863</xdr:rowOff>
    </xdr:from>
    <xdr:to>
      <xdr:col>36</xdr:col>
      <xdr:colOff>165100</xdr:colOff>
      <xdr:row>96</xdr:row>
      <xdr:rowOff>129463</xdr:rowOff>
    </xdr:to>
    <xdr:sp macro="" textlink="">
      <xdr:nvSpPr>
        <xdr:cNvPr id="493" name="楕円 492"/>
        <xdr:cNvSpPr/>
      </xdr:nvSpPr>
      <xdr:spPr>
        <a:xfrm>
          <a:off x="6921500" y="164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120590</xdr:rowOff>
    </xdr:from>
    <xdr:ext cx="534377" cy="259045"/>
    <xdr:sp macro="" textlink="">
      <xdr:nvSpPr>
        <xdr:cNvPr id="494" name="テキスト ボックス 493"/>
        <xdr:cNvSpPr txBox="1"/>
      </xdr:nvSpPr>
      <xdr:spPr>
        <a:xfrm>
          <a:off x="6705111" y="165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158159</xdr:rowOff>
    </xdr:from>
    <xdr:to>
      <xdr:col>85</xdr:col>
      <xdr:colOff>127000</xdr:colOff>
      <xdr:row>36</xdr:row>
      <xdr:rowOff>5169</xdr:rowOff>
    </xdr:to>
    <xdr:cxnSp macro="">
      <xdr:nvCxnSpPr>
        <xdr:cNvPr id="520" name="直線コネクタ 519"/>
        <xdr:cNvCxnSpPr/>
      </xdr:nvCxnSpPr>
      <xdr:spPr>
        <a:xfrm flipV="1">
          <a:off x="15481300" y="6158909"/>
          <a:ext cx="8382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143015</xdr:rowOff>
    </xdr:from>
    <xdr:to>
      <xdr:col>81</xdr:col>
      <xdr:colOff>50800</xdr:colOff>
      <xdr:row>36</xdr:row>
      <xdr:rowOff>5169</xdr:rowOff>
    </xdr:to>
    <xdr:cxnSp macro="">
      <xdr:nvCxnSpPr>
        <xdr:cNvPr id="523" name="直線コネクタ 522"/>
        <xdr:cNvCxnSpPr/>
      </xdr:nvCxnSpPr>
      <xdr:spPr>
        <a:xfrm>
          <a:off x="14592300" y="6143765"/>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76435</xdr:rowOff>
    </xdr:from>
    <xdr:to>
      <xdr:col>76</xdr:col>
      <xdr:colOff>114300</xdr:colOff>
      <xdr:row>35</xdr:row>
      <xdr:rowOff>143015</xdr:rowOff>
    </xdr:to>
    <xdr:cxnSp macro="">
      <xdr:nvCxnSpPr>
        <xdr:cNvPr id="526" name="直線コネクタ 525"/>
        <xdr:cNvCxnSpPr/>
      </xdr:nvCxnSpPr>
      <xdr:spPr>
        <a:xfrm>
          <a:off x="13703300" y="6077185"/>
          <a:ext cx="889000" cy="6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22777</xdr:rowOff>
    </xdr:from>
    <xdr:to>
      <xdr:col>76</xdr:col>
      <xdr:colOff>165100</xdr:colOff>
      <xdr:row>34</xdr:row>
      <xdr:rowOff>124377</xdr:rowOff>
    </xdr:to>
    <xdr:sp macro="" textlink="">
      <xdr:nvSpPr>
        <xdr:cNvPr id="527" name="フローチャート: 判断 526"/>
        <xdr:cNvSpPr/>
      </xdr:nvSpPr>
      <xdr:spPr>
        <a:xfrm>
          <a:off x="14541500" y="58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140904</xdr:rowOff>
    </xdr:from>
    <xdr:ext cx="534377" cy="259045"/>
    <xdr:sp macro="" textlink="">
      <xdr:nvSpPr>
        <xdr:cNvPr id="528" name="テキスト ボックス 527"/>
        <xdr:cNvSpPr txBox="1"/>
      </xdr:nvSpPr>
      <xdr:spPr>
        <a:xfrm>
          <a:off x="14325111" y="56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76435</xdr:rowOff>
    </xdr:from>
    <xdr:to>
      <xdr:col>71</xdr:col>
      <xdr:colOff>177800</xdr:colOff>
      <xdr:row>36</xdr:row>
      <xdr:rowOff>10313</xdr:rowOff>
    </xdr:to>
    <xdr:cxnSp macro="">
      <xdr:nvCxnSpPr>
        <xdr:cNvPr id="529" name="直線コネクタ 528"/>
        <xdr:cNvCxnSpPr/>
      </xdr:nvCxnSpPr>
      <xdr:spPr>
        <a:xfrm flipV="1">
          <a:off x="12814300" y="6077185"/>
          <a:ext cx="889000" cy="10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127991</xdr:rowOff>
    </xdr:from>
    <xdr:to>
      <xdr:col>72</xdr:col>
      <xdr:colOff>38100</xdr:colOff>
      <xdr:row>35</xdr:row>
      <xdr:rowOff>58141</xdr:rowOff>
    </xdr:to>
    <xdr:sp macro="" textlink="">
      <xdr:nvSpPr>
        <xdr:cNvPr id="530" name="フローチャート: 判断 529"/>
        <xdr:cNvSpPr/>
      </xdr:nvSpPr>
      <xdr:spPr>
        <a:xfrm>
          <a:off x="13652500" y="595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74668</xdr:rowOff>
    </xdr:from>
    <xdr:ext cx="534377" cy="259045"/>
    <xdr:sp macro="" textlink="">
      <xdr:nvSpPr>
        <xdr:cNvPr id="531" name="テキスト ボックス 530"/>
        <xdr:cNvSpPr txBox="1"/>
      </xdr:nvSpPr>
      <xdr:spPr>
        <a:xfrm>
          <a:off x="13436111" y="57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145364</xdr:rowOff>
    </xdr:from>
    <xdr:to>
      <xdr:col>67</xdr:col>
      <xdr:colOff>101600</xdr:colOff>
      <xdr:row>35</xdr:row>
      <xdr:rowOff>75514</xdr:rowOff>
    </xdr:to>
    <xdr:sp macro="" textlink="">
      <xdr:nvSpPr>
        <xdr:cNvPr id="532" name="フローチャート: 判断 531"/>
        <xdr:cNvSpPr/>
      </xdr:nvSpPr>
      <xdr:spPr>
        <a:xfrm>
          <a:off x="12763500" y="597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92041</xdr:rowOff>
    </xdr:from>
    <xdr:ext cx="534377" cy="259045"/>
    <xdr:sp macro="" textlink="">
      <xdr:nvSpPr>
        <xdr:cNvPr id="533" name="テキスト ボックス 532"/>
        <xdr:cNvSpPr txBox="1"/>
      </xdr:nvSpPr>
      <xdr:spPr>
        <a:xfrm>
          <a:off x="12547111" y="57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107359</xdr:rowOff>
    </xdr:from>
    <xdr:to>
      <xdr:col>85</xdr:col>
      <xdr:colOff>177800</xdr:colOff>
      <xdr:row>36</xdr:row>
      <xdr:rowOff>37509</xdr:rowOff>
    </xdr:to>
    <xdr:sp macro="" textlink="">
      <xdr:nvSpPr>
        <xdr:cNvPr id="539" name="楕円 538"/>
        <xdr:cNvSpPr/>
      </xdr:nvSpPr>
      <xdr:spPr>
        <a:xfrm>
          <a:off x="16268700" y="61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130236</xdr:rowOff>
    </xdr:from>
    <xdr:ext cx="534377" cy="259045"/>
    <xdr:sp macro="" textlink="">
      <xdr:nvSpPr>
        <xdr:cNvPr id="540" name="消防費該当値テキスト"/>
        <xdr:cNvSpPr txBox="1"/>
      </xdr:nvSpPr>
      <xdr:spPr>
        <a:xfrm>
          <a:off x="16370300" y="59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125819</xdr:rowOff>
    </xdr:from>
    <xdr:to>
      <xdr:col>81</xdr:col>
      <xdr:colOff>101600</xdr:colOff>
      <xdr:row>36</xdr:row>
      <xdr:rowOff>55969</xdr:rowOff>
    </xdr:to>
    <xdr:sp macro="" textlink="">
      <xdr:nvSpPr>
        <xdr:cNvPr id="541" name="楕円 540"/>
        <xdr:cNvSpPr/>
      </xdr:nvSpPr>
      <xdr:spPr>
        <a:xfrm>
          <a:off x="15430500" y="61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47096</xdr:rowOff>
    </xdr:from>
    <xdr:ext cx="534377" cy="259045"/>
    <xdr:sp macro="" textlink="">
      <xdr:nvSpPr>
        <xdr:cNvPr id="542" name="テキスト ボックス 541"/>
        <xdr:cNvSpPr txBox="1"/>
      </xdr:nvSpPr>
      <xdr:spPr>
        <a:xfrm>
          <a:off x="15214111" y="62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92215</xdr:rowOff>
    </xdr:from>
    <xdr:to>
      <xdr:col>76</xdr:col>
      <xdr:colOff>165100</xdr:colOff>
      <xdr:row>36</xdr:row>
      <xdr:rowOff>22365</xdr:rowOff>
    </xdr:to>
    <xdr:sp macro="" textlink="">
      <xdr:nvSpPr>
        <xdr:cNvPr id="543" name="楕円 542"/>
        <xdr:cNvSpPr/>
      </xdr:nvSpPr>
      <xdr:spPr>
        <a:xfrm>
          <a:off x="14541500" y="609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13492</xdr:rowOff>
    </xdr:from>
    <xdr:ext cx="534377" cy="259045"/>
    <xdr:sp macro="" textlink="">
      <xdr:nvSpPr>
        <xdr:cNvPr id="544" name="テキスト ボックス 543"/>
        <xdr:cNvSpPr txBox="1"/>
      </xdr:nvSpPr>
      <xdr:spPr>
        <a:xfrm>
          <a:off x="14325111" y="61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25635</xdr:rowOff>
    </xdr:from>
    <xdr:to>
      <xdr:col>72</xdr:col>
      <xdr:colOff>38100</xdr:colOff>
      <xdr:row>35</xdr:row>
      <xdr:rowOff>127235</xdr:rowOff>
    </xdr:to>
    <xdr:sp macro="" textlink="">
      <xdr:nvSpPr>
        <xdr:cNvPr id="545" name="楕円 544"/>
        <xdr:cNvSpPr/>
      </xdr:nvSpPr>
      <xdr:spPr>
        <a:xfrm>
          <a:off x="13652500" y="60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118362</xdr:rowOff>
    </xdr:from>
    <xdr:ext cx="534377" cy="259045"/>
    <xdr:sp macro="" textlink="">
      <xdr:nvSpPr>
        <xdr:cNvPr id="546" name="テキスト ボックス 545"/>
        <xdr:cNvSpPr txBox="1"/>
      </xdr:nvSpPr>
      <xdr:spPr>
        <a:xfrm>
          <a:off x="13436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130963</xdr:rowOff>
    </xdr:from>
    <xdr:to>
      <xdr:col>67</xdr:col>
      <xdr:colOff>101600</xdr:colOff>
      <xdr:row>36</xdr:row>
      <xdr:rowOff>61113</xdr:rowOff>
    </xdr:to>
    <xdr:sp macro="" textlink="">
      <xdr:nvSpPr>
        <xdr:cNvPr id="547" name="楕円 546"/>
        <xdr:cNvSpPr/>
      </xdr:nvSpPr>
      <xdr:spPr>
        <a:xfrm>
          <a:off x="12763500" y="61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52240</xdr:rowOff>
    </xdr:from>
    <xdr:ext cx="534377" cy="259045"/>
    <xdr:sp macro="" textlink="">
      <xdr:nvSpPr>
        <xdr:cNvPr id="548" name="テキスト ボックス 547"/>
        <xdr:cNvSpPr txBox="1"/>
      </xdr:nvSpPr>
      <xdr:spPr>
        <a:xfrm>
          <a:off x="12547111" y="622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127406</xdr:rowOff>
    </xdr:from>
    <xdr:to>
      <xdr:col>85</xdr:col>
      <xdr:colOff>127000</xdr:colOff>
      <xdr:row>57</xdr:row>
      <xdr:rowOff>102819</xdr:rowOff>
    </xdr:to>
    <xdr:cxnSp macro="">
      <xdr:nvCxnSpPr>
        <xdr:cNvPr id="578" name="直線コネクタ 577"/>
        <xdr:cNvCxnSpPr/>
      </xdr:nvCxnSpPr>
      <xdr:spPr>
        <a:xfrm flipV="1">
          <a:off x="15481300" y="9728606"/>
          <a:ext cx="838200" cy="1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66522</xdr:rowOff>
    </xdr:from>
    <xdr:to>
      <xdr:col>81</xdr:col>
      <xdr:colOff>50800</xdr:colOff>
      <xdr:row>57</xdr:row>
      <xdr:rowOff>102819</xdr:rowOff>
    </xdr:to>
    <xdr:cxnSp macro="">
      <xdr:nvCxnSpPr>
        <xdr:cNvPr id="581" name="直線コネクタ 580"/>
        <xdr:cNvCxnSpPr/>
      </xdr:nvCxnSpPr>
      <xdr:spPr>
        <a:xfrm>
          <a:off x="14592300" y="9839172"/>
          <a:ext cx="889000" cy="3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59754</xdr:rowOff>
    </xdr:from>
    <xdr:to>
      <xdr:col>76</xdr:col>
      <xdr:colOff>114300</xdr:colOff>
      <xdr:row>57</xdr:row>
      <xdr:rowOff>66522</xdr:rowOff>
    </xdr:to>
    <xdr:cxnSp macro="">
      <xdr:nvCxnSpPr>
        <xdr:cNvPr id="584" name="直線コネクタ 583"/>
        <xdr:cNvCxnSpPr/>
      </xdr:nvCxnSpPr>
      <xdr:spPr>
        <a:xfrm>
          <a:off x="13703300" y="9832404"/>
          <a:ext cx="889000" cy="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159576</xdr:rowOff>
    </xdr:from>
    <xdr:to>
      <xdr:col>76</xdr:col>
      <xdr:colOff>165100</xdr:colOff>
      <xdr:row>57</xdr:row>
      <xdr:rowOff>89726</xdr:rowOff>
    </xdr:to>
    <xdr:sp macro="" textlink="">
      <xdr:nvSpPr>
        <xdr:cNvPr id="585" name="フローチャート: 判断 584"/>
        <xdr:cNvSpPr/>
      </xdr:nvSpPr>
      <xdr:spPr>
        <a:xfrm>
          <a:off x="14541500" y="97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106253</xdr:rowOff>
    </xdr:from>
    <xdr:ext cx="534377" cy="259045"/>
    <xdr:sp macro="" textlink="">
      <xdr:nvSpPr>
        <xdr:cNvPr id="586" name="テキスト ボックス 585"/>
        <xdr:cNvSpPr txBox="1"/>
      </xdr:nvSpPr>
      <xdr:spPr>
        <a:xfrm>
          <a:off x="14325111" y="95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134900</xdr:rowOff>
    </xdr:from>
    <xdr:to>
      <xdr:col>71</xdr:col>
      <xdr:colOff>177800</xdr:colOff>
      <xdr:row>57</xdr:row>
      <xdr:rowOff>59754</xdr:rowOff>
    </xdr:to>
    <xdr:cxnSp macro="">
      <xdr:nvCxnSpPr>
        <xdr:cNvPr id="587" name="直線コネクタ 586"/>
        <xdr:cNvCxnSpPr/>
      </xdr:nvCxnSpPr>
      <xdr:spPr>
        <a:xfrm>
          <a:off x="12814300" y="9564650"/>
          <a:ext cx="889000" cy="2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88" name="フローチャート: 判断 587"/>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131056</xdr:rowOff>
    </xdr:from>
    <xdr:ext cx="534377" cy="259045"/>
    <xdr:sp macro="" textlink="">
      <xdr:nvSpPr>
        <xdr:cNvPr id="589" name="テキスト ボックス 588"/>
        <xdr:cNvSpPr txBox="1"/>
      </xdr:nvSpPr>
      <xdr:spPr>
        <a:xfrm>
          <a:off x="13436111" y="9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0" name="フローチャート: 判断 589"/>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155312</xdr:rowOff>
    </xdr:from>
    <xdr:ext cx="534377" cy="259045"/>
    <xdr:sp macro="" textlink="">
      <xdr:nvSpPr>
        <xdr:cNvPr id="591" name="テキスト ボックス 590"/>
        <xdr:cNvSpPr txBox="1"/>
      </xdr:nvSpPr>
      <xdr:spPr>
        <a:xfrm>
          <a:off x="12547111" y="99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76606</xdr:rowOff>
    </xdr:from>
    <xdr:to>
      <xdr:col>85</xdr:col>
      <xdr:colOff>177800</xdr:colOff>
      <xdr:row>57</xdr:row>
      <xdr:rowOff>6756</xdr:rowOff>
    </xdr:to>
    <xdr:sp macro="" textlink="">
      <xdr:nvSpPr>
        <xdr:cNvPr id="597" name="楕円 596"/>
        <xdr:cNvSpPr/>
      </xdr:nvSpPr>
      <xdr:spPr>
        <a:xfrm>
          <a:off x="16268700" y="96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99483</xdr:rowOff>
    </xdr:from>
    <xdr:ext cx="534377" cy="259045"/>
    <xdr:sp macro="" textlink="">
      <xdr:nvSpPr>
        <xdr:cNvPr id="598" name="教育費該当値テキスト"/>
        <xdr:cNvSpPr txBox="1"/>
      </xdr:nvSpPr>
      <xdr:spPr>
        <a:xfrm>
          <a:off x="16370300" y="95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52019</xdr:rowOff>
    </xdr:from>
    <xdr:to>
      <xdr:col>81</xdr:col>
      <xdr:colOff>101600</xdr:colOff>
      <xdr:row>57</xdr:row>
      <xdr:rowOff>153619</xdr:rowOff>
    </xdr:to>
    <xdr:sp macro="" textlink="">
      <xdr:nvSpPr>
        <xdr:cNvPr id="599" name="楕円 598"/>
        <xdr:cNvSpPr/>
      </xdr:nvSpPr>
      <xdr:spPr>
        <a:xfrm>
          <a:off x="15430500" y="98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170146</xdr:rowOff>
    </xdr:from>
    <xdr:ext cx="534377" cy="259045"/>
    <xdr:sp macro="" textlink="">
      <xdr:nvSpPr>
        <xdr:cNvPr id="600" name="テキスト ボックス 599"/>
        <xdr:cNvSpPr txBox="1"/>
      </xdr:nvSpPr>
      <xdr:spPr>
        <a:xfrm>
          <a:off x="15214111" y="95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15722</xdr:rowOff>
    </xdr:from>
    <xdr:to>
      <xdr:col>76</xdr:col>
      <xdr:colOff>165100</xdr:colOff>
      <xdr:row>57</xdr:row>
      <xdr:rowOff>117322</xdr:rowOff>
    </xdr:to>
    <xdr:sp macro="" textlink="">
      <xdr:nvSpPr>
        <xdr:cNvPr id="601" name="楕円 600"/>
        <xdr:cNvSpPr/>
      </xdr:nvSpPr>
      <xdr:spPr>
        <a:xfrm>
          <a:off x="14541500" y="97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108449</xdr:rowOff>
    </xdr:from>
    <xdr:ext cx="534377" cy="259045"/>
    <xdr:sp macro="" textlink="">
      <xdr:nvSpPr>
        <xdr:cNvPr id="602" name="テキスト ボックス 601"/>
        <xdr:cNvSpPr txBox="1"/>
      </xdr:nvSpPr>
      <xdr:spPr>
        <a:xfrm>
          <a:off x="14325111" y="98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8954</xdr:rowOff>
    </xdr:from>
    <xdr:to>
      <xdr:col>72</xdr:col>
      <xdr:colOff>38100</xdr:colOff>
      <xdr:row>57</xdr:row>
      <xdr:rowOff>110554</xdr:rowOff>
    </xdr:to>
    <xdr:sp macro="" textlink="">
      <xdr:nvSpPr>
        <xdr:cNvPr id="603" name="楕円 602"/>
        <xdr:cNvSpPr/>
      </xdr:nvSpPr>
      <xdr:spPr>
        <a:xfrm>
          <a:off x="13652500" y="978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127081</xdr:rowOff>
    </xdr:from>
    <xdr:ext cx="534377" cy="259045"/>
    <xdr:sp macro="" textlink="">
      <xdr:nvSpPr>
        <xdr:cNvPr id="604" name="テキスト ボックス 603"/>
        <xdr:cNvSpPr txBox="1"/>
      </xdr:nvSpPr>
      <xdr:spPr>
        <a:xfrm>
          <a:off x="13436111" y="955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84100</xdr:rowOff>
    </xdr:from>
    <xdr:to>
      <xdr:col>67</xdr:col>
      <xdr:colOff>101600</xdr:colOff>
      <xdr:row>56</xdr:row>
      <xdr:rowOff>14250</xdr:rowOff>
    </xdr:to>
    <xdr:sp macro="" textlink="">
      <xdr:nvSpPr>
        <xdr:cNvPr id="605" name="楕円 604"/>
        <xdr:cNvSpPr/>
      </xdr:nvSpPr>
      <xdr:spPr>
        <a:xfrm>
          <a:off x="12763500" y="95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30777</xdr:rowOff>
    </xdr:from>
    <xdr:ext cx="534377" cy="259045"/>
    <xdr:sp macro="" textlink="">
      <xdr:nvSpPr>
        <xdr:cNvPr id="606" name="テキスト ボックス 605"/>
        <xdr:cNvSpPr txBox="1"/>
      </xdr:nvSpPr>
      <xdr:spPr>
        <a:xfrm>
          <a:off x="12547111" y="92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130076</xdr:rowOff>
    </xdr:from>
    <xdr:to>
      <xdr:col>85</xdr:col>
      <xdr:colOff>127000</xdr:colOff>
      <xdr:row>78</xdr:row>
      <xdr:rowOff>136888</xdr:rowOff>
    </xdr:to>
    <xdr:cxnSp macro="">
      <xdr:nvCxnSpPr>
        <xdr:cNvPr id="633" name="直線コネクタ 632"/>
        <xdr:cNvCxnSpPr/>
      </xdr:nvCxnSpPr>
      <xdr:spPr>
        <a:xfrm>
          <a:off x="15481300" y="13503176"/>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130076</xdr:rowOff>
    </xdr:from>
    <xdr:to>
      <xdr:col>81</xdr:col>
      <xdr:colOff>50800</xdr:colOff>
      <xdr:row>78</xdr:row>
      <xdr:rowOff>136979</xdr:rowOff>
    </xdr:to>
    <xdr:cxnSp macro="">
      <xdr:nvCxnSpPr>
        <xdr:cNvPr id="636" name="直線コネクタ 635"/>
        <xdr:cNvCxnSpPr/>
      </xdr:nvCxnSpPr>
      <xdr:spPr>
        <a:xfrm flipV="1">
          <a:off x="14592300" y="13503176"/>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136979</xdr:rowOff>
    </xdr:from>
    <xdr:to>
      <xdr:col>76</xdr:col>
      <xdr:colOff>114300</xdr:colOff>
      <xdr:row>78</xdr:row>
      <xdr:rowOff>139151</xdr:rowOff>
    </xdr:to>
    <xdr:cxnSp macro="">
      <xdr:nvCxnSpPr>
        <xdr:cNvPr id="639" name="直線コネクタ 638"/>
        <xdr:cNvCxnSpPr/>
      </xdr:nvCxnSpPr>
      <xdr:spPr>
        <a:xfrm flipV="1">
          <a:off x="13703300" y="1351007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82248</xdr:rowOff>
    </xdr:from>
    <xdr:to>
      <xdr:col>76</xdr:col>
      <xdr:colOff>165100</xdr:colOff>
      <xdr:row>78</xdr:row>
      <xdr:rowOff>12398</xdr:rowOff>
    </xdr:to>
    <xdr:sp macro="" textlink="">
      <xdr:nvSpPr>
        <xdr:cNvPr id="640" name="フローチャート: 判断 639"/>
        <xdr:cNvSpPr/>
      </xdr:nvSpPr>
      <xdr:spPr>
        <a:xfrm>
          <a:off x="14541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28925</xdr:rowOff>
    </xdr:from>
    <xdr:ext cx="469744" cy="259045"/>
    <xdr:sp macro="" textlink="">
      <xdr:nvSpPr>
        <xdr:cNvPr id="641" name="テキスト ボックス 640"/>
        <xdr:cNvSpPr txBox="1"/>
      </xdr:nvSpPr>
      <xdr:spPr>
        <a:xfrm>
          <a:off x="14357428" y="1305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136592</xdr:rowOff>
    </xdr:from>
    <xdr:to>
      <xdr:col>71</xdr:col>
      <xdr:colOff>177800</xdr:colOff>
      <xdr:row>78</xdr:row>
      <xdr:rowOff>139151</xdr:rowOff>
    </xdr:to>
    <xdr:cxnSp macro="">
      <xdr:nvCxnSpPr>
        <xdr:cNvPr id="642" name="直線コネクタ 641"/>
        <xdr:cNvCxnSpPr/>
      </xdr:nvCxnSpPr>
      <xdr:spPr>
        <a:xfrm>
          <a:off x="12814300" y="13509692"/>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82979</xdr:rowOff>
    </xdr:from>
    <xdr:to>
      <xdr:col>72</xdr:col>
      <xdr:colOff>38100</xdr:colOff>
      <xdr:row>78</xdr:row>
      <xdr:rowOff>13129</xdr:rowOff>
    </xdr:to>
    <xdr:sp macro="" textlink="">
      <xdr:nvSpPr>
        <xdr:cNvPr id="643" name="フローチャート: 判断 642"/>
        <xdr:cNvSpPr/>
      </xdr:nvSpPr>
      <xdr:spPr>
        <a:xfrm>
          <a:off x="13652500" y="1328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29656</xdr:rowOff>
    </xdr:from>
    <xdr:ext cx="469744" cy="259045"/>
    <xdr:sp macro="" textlink="">
      <xdr:nvSpPr>
        <xdr:cNvPr id="644" name="テキスト ボックス 643"/>
        <xdr:cNvSpPr txBox="1"/>
      </xdr:nvSpPr>
      <xdr:spPr>
        <a:xfrm>
          <a:off x="13468428" y="130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125750</xdr:rowOff>
    </xdr:from>
    <xdr:to>
      <xdr:col>67</xdr:col>
      <xdr:colOff>101600</xdr:colOff>
      <xdr:row>78</xdr:row>
      <xdr:rowOff>55900</xdr:rowOff>
    </xdr:to>
    <xdr:sp macro="" textlink="">
      <xdr:nvSpPr>
        <xdr:cNvPr id="645" name="フローチャート: 判断 644"/>
        <xdr:cNvSpPr/>
      </xdr:nvSpPr>
      <xdr:spPr>
        <a:xfrm>
          <a:off x="12763500" y="1332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72427</xdr:rowOff>
    </xdr:from>
    <xdr:ext cx="469744" cy="259045"/>
    <xdr:sp macro="" textlink="">
      <xdr:nvSpPr>
        <xdr:cNvPr id="646" name="テキスト ボックス 645"/>
        <xdr:cNvSpPr txBox="1"/>
      </xdr:nvSpPr>
      <xdr:spPr>
        <a:xfrm>
          <a:off x="12579428" y="1310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86088</xdr:rowOff>
    </xdr:from>
    <xdr:to>
      <xdr:col>85</xdr:col>
      <xdr:colOff>177800</xdr:colOff>
      <xdr:row>79</xdr:row>
      <xdr:rowOff>16238</xdr:rowOff>
    </xdr:to>
    <xdr:sp macro="" textlink="">
      <xdr:nvSpPr>
        <xdr:cNvPr id="652" name="楕円 651"/>
        <xdr:cNvSpPr/>
      </xdr:nvSpPr>
      <xdr:spPr>
        <a:xfrm>
          <a:off x="16268700" y="134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78565" cy="259045"/>
    <xdr:sp macro="" textlink="">
      <xdr:nvSpPr>
        <xdr:cNvPr id="653" name="災害復旧費該当値テキスト"/>
        <xdr:cNvSpPr txBox="1"/>
      </xdr:nvSpPr>
      <xdr:spPr>
        <a:xfrm>
          <a:off x="16370300" y="1338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79276</xdr:rowOff>
    </xdr:from>
    <xdr:to>
      <xdr:col>81</xdr:col>
      <xdr:colOff>101600</xdr:colOff>
      <xdr:row>79</xdr:row>
      <xdr:rowOff>9426</xdr:rowOff>
    </xdr:to>
    <xdr:sp macro="" textlink="">
      <xdr:nvSpPr>
        <xdr:cNvPr id="654" name="楕円 653"/>
        <xdr:cNvSpPr/>
      </xdr:nvSpPr>
      <xdr:spPr>
        <a:xfrm>
          <a:off x="15430500" y="134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553</xdr:rowOff>
    </xdr:from>
    <xdr:ext cx="378565" cy="259045"/>
    <xdr:sp macro="" textlink="">
      <xdr:nvSpPr>
        <xdr:cNvPr id="655" name="テキスト ボックス 654"/>
        <xdr:cNvSpPr txBox="1"/>
      </xdr:nvSpPr>
      <xdr:spPr>
        <a:xfrm>
          <a:off x="15292017" y="13545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86179</xdr:rowOff>
    </xdr:from>
    <xdr:to>
      <xdr:col>76</xdr:col>
      <xdr:colOff>165100</xdr:colOff>
      <xdr:row>79</xdr:row>
      <xdr:rowOff>16329</xdr:rowOff>
    </xdr:to>
    <xdr:sp macro="" textlink="">
      <xdr:nvSpPr>
        <xdr:cNvPr id="656" name="楕円 655"/>
        <xdr:cNvSpPr/>
      </xdr:nvSpPr>
      <xdr:spPr>
        <a:xfrm>
          <a:off x="14541500" y="13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7456</xdr:rowOff>
    </xdr:from>
    <xdr:ext cx="378565" cy="259045"/>
    <xdr:sp macro="" textlink="">
      <xdr:nvSpPr>
        <xdr:cNvPr id="657" name="テキスト ボックス 656"/>
        <xdr:cNvSpPr txBox="1"/>
      </xdr:nvSpPr>
      <xdr:spPr>
        <a:xfrm>
          <a:off x="14403017" y="13552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88351</xdr:rowOff>
    </xdr:from>
    <xdr:to>
      <xdr:col>72</xdr:col>
      <xdr:colOff>38100</xdr:colOff>
      <xdr:row>79</xdr:row>
      <xdr:rowOff>18501</xdr:rowOff>
    </xdr:to>
    <xdr:sp macro="" textlink="">
      <xdr:nvSpPr>
        <xdr:cNvPr id="658" name="楕円 657"/>
        <xdr:cNvSpPr/>
      </xdr:nvSpPr>
      <xdr:spPr>
        <a:xfrm>
          <a:off x="13652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9628</xdr:rowOff>
    </xdr:from>
    <xdr:ext cx="313932" cy="259045"/>
    <xdr:sp macro="" textlink="">
      <xdr:nvSpPr>
        <xdr:cNvPr id="659" name="テキスト ボックス 658"/>
        <xdr:cNvSpPr txBox="1"/>
      </xdr:nvSpPr>
      <xdr:spPr>
        <a:xfrm>
          <a:off x="13546333" y="1355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85792</xdr:rowOff>
    </xdr:from>
    <xdr:to>
      <xdr:col>67</xdr:col>
      <xdr:colOff>101600</xdr:colOff>
      <xdr:row>79</xdr:row>
      <xdr:rowOff>15942</xdr:rowOff>
    </xdr:to>
    <xdr:sp macro="" textlink="">
      <xdr:nvSpPr>
        <xdr:cNvPr id="660" name="楕円 659"/>
        <xdr:cNvSpPr/>
      </xdr:nvSpPr>
      <xdr:spPr>
        <a:xfrm>
          <a:off x="12763500" y="134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7069</xdr:rowOff>
    </xdr:from>
    <xdr:ext cx="378565" cy="259045"/>
    <xdr:sp macro="" textlink="">
      <xdr:nvSpPr>
        <xdr:cNvPr id="661" name="テキスト ボックス 660"/>
        <xdr:cNvSpPr txBox="1"/>
      </xdr:nvSpPr>
      <xdr:spPr>
        <a:xfrm>
          <a:off x="12625017" y="1355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156372</xdr:rowOff>
    </xdr:from>
    <xdr:to>
      <xdr:col>85</xdr:col>
      <xdr:colOff>127000</xdr:colOff>
      <xdr:row>95</xdr:row>
      <xdr:rowOff>29597</xdr:rowOff>
    </xdr:to>
    <xdr:cxnSp macro="">
      <xdr:nvCxnSpPr>
        <xdr:cNvPr id="692" name="直線コネクタ 691"/>
        <xdr:cNvCxnSpPr/>
      </xdr:nvCxnSpPr>
      <xdr:spPr>
        <a:xfrm flipV="1">
          <a:off x="15481300" y="16272672"/>
          <a:ext cx="8382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29597</xdr:rowOff>
    </xdr:from>
    <xdr:to>
      <xdr:col>81</xdr:col>
      <xdr:colOff>50800</xdr:colOff>
      <xdr:row>95</xdr:row>
      <xdr:rowOff>69862</xdr:rowOff>
    </xdr:to>
    <xdr:cxnSp macro="">
      <xdr:nvCxnSpPr>
        <xdr:cNvPr id="695" name="直線コネクタ 694"/>
        <xdr:cNvCxnSpPr/>
      </xdr:nvCxnSpPr>
      <xdr:spPr>
        <a:xfrm flipV="1">
          <a:off x="14592300" y="16317347"/>
          <a:ext cx="889000" cy="4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69862</xdr:rowOff>
    </xdr:from>
    <xdr:to>
      <xdr:col>76</xdr:col>
      <xdr:colOff>114300</xdr:colOff>
      <xdr:row>95</xdr:row>
      <xdr:rowOff>75006</xdr:rowOff>
    </xdr:to>
    <xdr:cxnSp macro="">
      <xdr:nvCxnSpPr>
        <xdr:cNvPr id="698" name="直線コネクタ 697"/>
        <xdr:cNvCxnSpPr/>
      </xdr:nvCxnSpPr>
      <xdr:spPr>
        <a:xfrm flipV="1">
          <a:off x="13703300" y="16357612"/>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9609</xdr:rowOff>
    </xdr:from>
    <xdr:to>
      <xdr:col>76</xdr:col>
      <xdr:colOff>165100</xdr:colOff>
      <xdr:row>94</xdr:row>
      <xdr:rowOff>111209</xdr:rowOff>
    </xdr:to>
    <xdr:sp macro="" textlink="">
      <xdr:nvSpPr>
        <xdr:cNvPr id="699" name="フローチャート: 判断 698"/>
        <xdr:cNvSpPr/>
      </xdr:nvSpPr>
      <xdr:spPr>
        <a:xfrm>
          <a:off x="14541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127736</xdr:rowOff>
    </xdr:from>
    <xdr:ext cx="534377" cy="259045"/>
    <xdr:sp macro="" textlink="">
      <xdr:nvSpPr>
        <xdr:cNvPr id="700" name="テキスト ボックス 699"/>
        <xdr:cNvSpPr txBox="1"/>
      </xdr:nvSpPr>
      <xdr:spPr>
        <a:xfrm>
          <a:off x="14325111" y="1590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75006</xdr:rowOff>
    </xdr:from>
    <xdr:to>
      <xdr:col>71</xdr:col>
      <xdr:colOff>177800</xdr:colOff>
      <xdr:row>95</xdr:row>
      <xdr:rowOff>105394</xdr:rowOff>
    </xdr:to>
    <xdr:cxnSp macro="">
      <xdr:nvCxnSpPr>
        <xdr:cNvPr id="701" name="直線コネクタ 700"/>
        <xdr:cNvCxnSpPr/>
      </xdr:nvCxnSpPr>
      <xdr:spPr>
        <a:xfrm flipV="1">
          <a:off x="12814300" y="16362756"/>
          <a:ext cx="889000" cy="3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14491</xdr:rowOff>
    </xdr:from>
    <xdr:to>
      <xdr:col>72</xdr:col>
      <xdr:colOff>38100</xdr:colOff>
      <xdr:row>94</xdr:row>
      <xdr:rowOff>116091</xdr:rowOff>
    </xdr:to>
    <xdr:sp macro="" textlink="">
      <xdr:nvSpPr>
        <xdr:cNvPr id="702" name="フローチャート: 判断 701"/>
        <xdr:cNvSpPr/>
      </xdr:nvSpPr>
      <xdr:spPr>
        <a:xfrm>
          <a:off x="13652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132618</xdr:rowOff>
    </xdr:from>
    <xdr:ext cx="534377" cy="259045"/>
    <xdr:sp macro="" textlink="">
      <xdr:nvSpPr>
        <xdr:cNvPr id="703" name="テキスト ボックス 702"/>
        <xdr:cNvSpPr txBox="1"/>
      </xdr:nvSpPr>
      <xdr:spPr>
        <a:xfrm>
          <a:off x="13436111" y="159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19960</xdr:rowOff>
    </xdr:from>
    <xdr:to>
      <xdr:col>67</xdr:col>
      <xdr:colOff>101600</xdr:colOff>
      <xdr:row>94</xdr:row>
      <xdr:rowOff>121560</xdr:rowOff>
    </xdr:to>
    <xdr:sp macro="" textlink="">
      <xdr:nvSpPr>
        <xdr:cNvPr id="704" name="フローチャート: 判断 703"/>
        <xdr:cNvSpPr/>
      </xdr:nvSpPr>
      <xdr:spPr>
        <a:xfrm>
          <a:off x="12763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138087</xdr:rowOff>
    </xdr:from>
    <xdr:ext cx="534377" cy="259045"/>
    <xdr:sp macro="" textlink="">
      <xdr:nvSpPr>
        <xdr:cNvPr id="705" name="テキスト ボックス 704"/>
        <xdr:cNvSpPr txBox="1"/>
      </xdr:nvSpPr>
      <xdr:spPr>
        <a:xfrm>
          <a:off x="12547111" y="15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105572</xdr:rowOff>
    </xdr:from>
    <xdr:to>
      <xdr:col>85</xdr:col>
      <xdr:colOff>177800</xdr:colOff>
      <xdr:row>95</xdr:row>
      <xdr:rowOff>35722</xdr:rowOff>
    </xdr:to>
    <xdr:sp macro="" textlink="">
      <xdr:nvSpPr>
        <xdr:cNvPr id="711" name="楕円 710"/>
        <xdr:cNvSpPr/>
      </xdr:nvSpPr>
      <xdr:spPr>
        <a:xfrm>
          <a:off x="16268700" y="162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128449</xdr:rowOff>
    </xdr:from>
    <xdr:ext cx="534377" cy="259045"/>
    <xdr:sp macro="" textlink="">
      <xdr:nvSpPr>
        <xdr:cNvPr id="712" name="公債費該当値テキスト"/>
        <xdr:cNvSpPr txBox="1"/>
      </xdr:nvSpPr>
      <xdr:spPr>
        <a:xfrm>
          <a:off x="16370300" y="1607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150247</xdr:rowOff>
    </xdr:from>
    <xdr:to>
      <xdr:col>81</xdr:col>
      <xdr:colOff>101600</xdr:colOff>
      <xdr:row>95</xdr:row>
      <xdr:rowOff>80397</xdr:rowOff>
    </xdr:to>
    <xdr:sp macro="" textlink="">
      <xdr:nvSpPr>
        <xdr:cNvPr id="713" name="楕円 712"/>
        <xdr:cNvSpPr/>
      </xdr:nvSpPr>
      <xdr:spPr>
        <a:xfrm>
          <a:off x="15430500" y="16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96924</xdr:rowOff>
    </xdr:from>
    <xdr:ext cx="534377" cy="259045"/>
    <xdr:sp macro="" textlink="">
      <xdr:nvSpPr>
        <xdr:cNvPr id="714" name="テキスト ボックス 713"/>
        <xdr:cNvSpPr txBox="1"/>
      </xdr:nvSpPr>
      <xdr:spPr>
        <a:xfrm>
          <a:off x="15214111" y="160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19062</xdr:rowOff>
    </xdr:from>
    <xdr:to>
      <xdr:col>76</xdr:col>
      <xdr:colOff>165100</xdr:colOff>
      <xdr:row>95</xdr:row>
      <xdr:rowOff>120662</xdr:rowOff>
    </xdr:to>
    <xdr:sp macro="" textlink="">
      <xdr:nvSpPr>
        <xdr:cNvPr id="715" name="楕円 714"/>
        <xdr:cNvSpPr/>
      </xdr:nvSpPr>
      <xdr:spPr>
        <a:xfrm>
          <a:off x="14541500" y="1630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111789</xdr:rowOff>
    </xdr:from>
    <xdr:ext cx="534377" cy="259045"/>
    <xdr:sp macro="" textlink="">
      <xdr:nvSpPr>
        <xdr:cNvPr id="716" name="テキスト ボックス 715"/>
        <xdr:cNvSpPr txBox="1"/>
      </xdr:nvSpPr>
      <xdr:spPr>
        <a:xfrm>
          <a:off x="14325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24206</xdr:rowOff>
    </xdr:from>
    <xdr:to>
      <xdr:col>72</xdr:col>
      <xdr:colOff>38100</xdr:colOff>
      <xdr:row>95</xdr:row>
      <xdr:rowOff>125806</xdr:rowOff>
    </xdr:to>
    <xdr:sp macro="" textlink="">
      <xdr:nvSpPr>
        <xdr:cNvPr id="717" name="楕円 716"/>
        <xdr:cNvSpPr/>
      </xdr:nvSpPr>
      <xdr:spPr>
        <a:xfrm>
          <a:off x="13652500" y="163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116933</xdr:rowOff>
    </xdr:from>
    <xdr:ext cx="534377" cy="259045"/>
    <xdr:sp macro="" textlink="">
      <xdr:nvSpPr>
        <xdr:cNvPr id="718" name="テキスト ボックス 717"/>
        <xdr:cNvSpPr txBox="1"/>
      </xdr:nvSpPr>
      <xdr:spPr>
        <a:xfrm>
          <a:off x="13436111" y="164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54594</xdr:rowOff>
    </xdr:from>
    <xdr:to>
      <xdr:col>67</xdr:col>
      <xdr:colOff>101600</xdr:colOff>
      <xdr:row>95</xdr:row>
      <xdr:rowOff>156194</xdr:rowOff>
    </xdr:to>
    <xdr:sp macro="" textlink="">
      <xdr:nvSpPr>
        <xdr:cNvPr id="719" name="楕円 718"/>
        <xdr:cNvSpPr/>
      </xdr:nvSpPr>
      <xdr:spPr>
        <a:xfrm>
          <a:off x="12763500" y="1634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147321</xdr:rowOff>
    </xdr:from>
    <xdr:ext cx="534377" cy="259045"/>
    <xdr:sp macro="" textlink="">
      <xdr:nvSpPr>
        <xdr:cNvPr id="720" name="テキスト ボックス 719"/>
        <xdr:cNvSpPr txBox="1"/>
      </xdr:nvSpPr>
      <xdr:spPr>
        <a:xfrm>
          <a:off x="12547111" y="1643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4" name="フローチャート: 判断 753"/>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5" name="テキスト ボックス 754"/>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7" name="フローチャート: 判断 756"/>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8" name="テキスト ボックス 757"/>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9" name="フローチャート: 判断 758"/>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0" name="テキスト ボックス 759"/>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議会費、民生費、教育費、衛生費、公債費などにおいて類似団体の値を上回った。</a:t>
          </a:r>
          <a:endParaRPr lang="ja-JP" altLang="ja-JP" sz="1400">
            <a:effectLst/>
          </a:endParaRPr>
        </a:p>
        <a:p>
          <a:r>
            <a:rPr kumimoji="1" lang="ja-JP" altLang="ja-JP" sz="1100">
              <a:solidFill>
                <a:schemeClr val="dk1"/>
              </a:solidFill>
              <a:effectLst/>
              <a:latin typeface="+mn-lt"/>
              <a:ea typeface="+mn-ea"/>
              <a:cs typeface="+mn-cs"/>
            </a:rPr>
            <a:t>議会費では、議会や委員会でのペーパレス化に向けた会議システム用タブレット端末の導入などにより類似団体の値を上回る事となった。</a:t>
          </a:r>
          <a:endParaRPr lang="ja-JP" altLang="ja-JP" sz="1400">
            <a:effectLst/>
          </a:endParaRPr>
        </a:p>
        <a:p>
          <a:r>
            <a:rPr kumimoji="1" lang="ja-JP" altLang="ja-JP" sz="1100">
              <a:solidFill>
                <a:schemeClr val="dk1"/>
              </a:solidFill>
              <a:effectLst/>
              <a:latin typeface="+mn-lt"/>
              <a:ea typeface="+mn-ea"/>
              <a:cs typeface="+mn-cs"/>
            </a:rPr>
            <a:t>民生費では、幼保連携型認定こども園施設整備事業などにより類似団体の値を上回る事となった。</a:t>
          </a:r>
          <a:endParaRPr lang="ja-JP" altLang="ja-JP" sz="1400">
            <a:effectLst/>
          </a:endParaRPr>
        </a:p>
        <a:p>
          <a:r>
            <a:rPr kumimoji="1" lang="ja-JP" altLang="ja-JP" sz="1100">
              <a:solidFill>
                <a:schemeClr val="dk1"/>
              </a:solidFill>
              <a:effectLst/>
              <a:latin typeface="+mn-lt"/>
              <a:ea typeface="+mn-ea"/>
              <a:cs typeface="+mn-cs"/>
            </a:rPr>
            <a:t>教育費では、中学校校舎建設事業などにより昨年度に比べ市民一人当たり</a:t>
          </a:r>
          <a:r>
            <a:rPr kumimoji="1" lang="en-US" altLang="ja-JP" sz="1100">
              <a:solidFill>
                <a:schemeClr val="dk1"/>
              </a:solidFill>
              <a:effectLst/>
              <a:latin typeface="+mn-lt"/>
              <a:ea typeface="+mn-ea"/>
              <a:cs typeface="+mn-cs"/>
            </a:rPr>
            <a:t>11,564</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ja-JP" altLang="ja-JP" sz="1100">
              <a:solidFill>
                <a:schemeClr val="dk1"/>
              </a:solidFill>
              <a:effectLst/>
              <a:latin typeface="+mn-lt"/>
              <a:ea typeface="+mn-ea"/>
              <a:cs typeface="+mn-cs"/>
            </a:rPr>
            <a:t>農林水産業費では、国営総合農地防災事業などにより昨年度に比べ市民一人当たり</a:t>
          </a:r>
          <a:r>
            <a:rPr kumimoji="1" lang="en-US" altLang="ja-JP" sz="1100">
              <a:solidFill>
                <a:schemeClr val="dk1"/>
              </a:solidFill>
              <a:effectLst/>
              <a:latin typeface="+mn-lt"/>
              <a:ea typeface="+mn-ea"/>
              <a:cs typeface="+mn-cs"/>
            </a:rPr>
            <a:t>12,544</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ja-JP" altLang="ja-JP" sz="1100">
              <a:solidFill>
                <a:schemeClr val="dk1"/>
              </a:solidFill>
              <a:effectLst/>
              <a:latin typeface="+mn-lt"/>
              <a:ea typeface="+mn-ea"/>
              <a:cs typeface="+mn-cs"/>
            </a:rPr>
            <a:t>公債費では、合併特例事業債等の償還額増加により昨年度に比べ市民一人当たり</a:t>
          </a:r>
          <a:r>
            <a:rPr kumimoji="1" lang="en-US" altLang="ja-JP" sz="1100">
              <a:solidFill>
                <a:schemeClr val="dk1"/>
              </a:solidFill>
              <a:effectLst/>
              <a:latin typeface="+mn-lt"/>
              <a:ea typeface="+mn-ea"/>
              <a:cs typeface="+mn-cs"/>
            </a:rPr>
            <a:t>2,736</a:t>
          </a:r>
          <a:r>
            <a:rPr kumimoji="1" lang="ja-JP" altLang="ja-JP" sz="1100">
              <a:solidFill>
                <a:schemeClr val="dk1"/>
              </a:solidFill>
              <a:effectLst/>
              <a:latin typeface="+mn-lt"/>
              <a:ea typeface="+mn-ea"/>
              <a:cs typeface="+mn-cs"/>
            </a:rPr>
            <a:t>円増加している。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財政調整基金の残高は普通交付税の再算定による交付額増加、円安の効果による法人市民税の増加などによる財源調整のため約</a:t>
          </a:r>
          <a:r>
            <a:rPr kumimoji="1" lang="en-US" altLang="ja-JP" sz="1000">
              <a:solidFill>
                <a:schemeClr val="dk1"/>
              </a:solidFill>
              <a:effectLst/>
              <a:latin typeface="+mn-lt"/>
              <a:ea typeface="+mn-ea"/>
              <a:cs typeface="+mn-cs"/>
            </a:rPr>
            <a:t>9</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千万円増加の約</a:t>
          </a:r>
          <a:r>
            <a:rPr kumimoji="1" lang="en-US" altLang="ja-JP" sz="1000">
              <a:solidFill>
                <a:schemeClr val="dk1"/>
              </a:solidFill>
              <a:effectLst/>
              <a:latin typeface="+mn-lt"/>
              <a:ea typeface="+mn-ea"/>
              <a:cs typeface="+mn-cs"/>
            </a:rPr>
            <a:t>101</a:t>
          </a:r>
          <a:r>
            <a:rPr kumimoji="1" lang="ja-JP" altLang="ja-JP" sz="1000">
              <a:solidFill>
                <a:schemeClr val="dk1"/>
              </a:solidFill>
              <a:effectLst/>
              <a:latin typeface="+mn-lt"/>
              <a:ea typeface="+mn-ea"/>
              <a:cs typeface="+mn-cs"/>
            </a:rPr>
            <a:t>億6千万円となったことから、実質収支は黒字を維持しており、実質単年度収支についても黒字となっている。</a:t>
          </a:r>
          <a:endParaRPr lang="ja-JP" altLang="ja-JP" sz="1000">
            <a:effectLst/>
          </a:endParaRPr>
        </a:p>
        <a:p>
          <a:r>
            <a:rPr kumimoji="1" lang="ja-JP" altLang="ja-JP" sz="1000">
              <a:solidFill>
                <a:schemeClr val="dk1"/>
              </a:solidFill>
              <a:effectLst/>
              <a:latin typeface="+mn-lt"/>
              <a:ea typeface="+mn-ea"/>
              <a:cs typeface="+mn-cs"/>
            </a:rPr>
            <a:t>　令和４年度は、実質単年度収支の黒字化等が見られたが、合併算定替の終了による交付税額の減少や景気の動向に影響を受けやすい法人市民税等市税収入の先行きに不透明があることに踏まえ、引き続き一般財源の確保のため、堅実な財政運営に努める必要があ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市の一般会計及び公営企業会計等の実質収支は全ての会計において黒字もしくは収支０の決算となり、連結実質赤字比率は生じていないものの、一般会計から各会計への繰出金は大きく減少する見込はなく、一般会計への負担が大きい状況であるため各会計については、独立採算制の原則に鑑みて十分な財源確保に努めるとともに、事業歳出予算を精査することで財政の健全化を維持する必要がある。</a:t>
          </a:r>
          <a:endParaRPr lang="ja-JP" altLang="ja-JP" sz="1400">
            <a:effectLst/>
          </a:endParaRPr>
        </a:p>
        <a:p>
          <a:r>
            <a:rPr kumimoji="1" lang="ja-JP" altLang="ja-JP" sz="1100">
              <a:solidFill>
                <a:schemeClr val="dk1"/>
              </a:solidFill>
              <a:effectLst/>
              <a:latin typeface="+mn-lt"/>
              <a:ea typeface="+mn-ea"/>
              <a:cs typeface="+mn-cs"/>
            </a:rPr>
            <a:t>　また、一般会計においても今後は法人市民税をはじめとする市税収入が不透明であるほか、普通交付税の合併算定替が終了したことなどから一般財源の確保が一層、厳しくなることが予想されるため、堅実な財政運営をすすめることが重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V13" zoomScale="70" zoomScaleNormal="70" workbookViewId="0">
      <selection activeCell="G60" sqref="G60"/>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37014203</v>
      </c>
      <c r="BO4" s="371"/>
      <c r="BP4" s="371"/>
      <c r="BQ4" s="371"/>
      <c r="BR4" s="371"/>
      <c r="BS4" s="371"/>
      <c r="BT4" s="371"/>
      <c r="BU4" s="372"/>
      <c r="BV4" s="370">
        <v>37732106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2.1</v>
      </c>
      <c r="CU4" s="377"/>
      <c r="CV4" s="377"/>
      <c r="CW4" s="377"/>
      <c r="CX4" s="377"/>
      <c r="CY4" s="377"/>
      <c r="CZ4" s="377"/>
      <c r="DA4" s="378"/>
      <c r="DB4" s="376">
        <v>6.1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36228756</v>
      </c>
      <c r="BO5" s="408"/>
      <c r="BP5" s="408"/>
      <c r="BQ5" s="408"/>
      <c r="BR5" s="408"/>
      <c r="BS5" s="408"/>
      <c r="BT5" s="408"/>
      <c r="BU5" s="409"/>
      <c r="BV5" s="407">
        <v>36266832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88.8</v>
      </c>
      <c r="CU5" s="405"/>
      <c r="CV5" s="405"/>
      <c r="CW5" s="405"/>
      <c r="CX5" s="405"/>
      <c r="CY5" s="405"/>
      <c r="CZ5" s="405"/>
      <c r="DA5" s="406"/>
      <c r="DB5" s="404">
        <v>81.599999999999994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785447</v>
      </c>
      <c r="BO6" s="408"/>
      <c r="BP6" s="408"/>
      <c r="BQ6" s="408"/>
      <c r="BR6" s="408"/>
      <c r="BS6" s="408"/>
      <c r="BT6" s="408"/>
      <c r="BU6" s="409"/>
      <c r="BV6" s="407">
        <v>1465274</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88.8</v>
      </c>
      <c r="CU6" s="445"/>
      <c r="CV6" s="445"/>
      <c r="CW6" s="445"/>
      <c r="CX6" s="445"/>
      <c r="CY6" s="445"/>
      <c r="CZ6" s="445"/>
      <c r="DA6" s="446"/>
      <c r="DB6" s="444">
        <v>90.2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337894</v>
      </c>
      <c r="BO7" s="408"/>
      <c r="BP7" s="408"/>
      <c r="BQ7" s="408"/>
      <c r="BR7" s="408"/>
      <c r="BS7" s="408"/>
      <c r="BT7" s="408"/>
      <c r="BU7" s="409"/>
      <c r="BV7" s="407">
        <v>167865</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20894623</v>
      </c>
      <c r="CU7" s="408"/>
      <c r="CV7" s="408"/>
      <c r="CW7" s="408"/>
      <c r="CX7" s="408"/>
      <c r="CY7" s="408"/>
      <c r="CZ7" s="408"/>
      <c r="DA7" s="409"/>
      <c r="DB7" s="407">
        <v>21442753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447553</v>
      </c>
      <c r="BO8" s="408"/>
      <c r="BP8" s="408"/>
      <c r="BQ8" s="408"/>
      <c r="BR8" s="408"/>
      <c r="BS8" s="408"/>
      <c r="BT8" s="408"/>
      <c r="BU8" s="409"/>
      <c r="BV8" s="407">
        <v>1297409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0.76</v>
      </c>
      <c r="CU8" s="448"/>
      <c r="CV8" s="448"/>
      <c r="CW8" s="448"/>
      <c r="CX8" s="448"/>
      <c r="CY8" s="448"/>
      <c r="CZ8" s="448"/>
      <c r="DA8" s="449"/>
      <c r="DB8" s="447">
        <v>0.79</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69470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104</v>
      </c>
      <c r="AV9" s="440"/>
      <c r="AW9" s="440"/>
      <c r="AX9" s="440"/>
      <c r="AY9" s="441" t="s">
        <v>117</v>
      </c>
      <c r="AZ9" s="442"/>
      <c r="BA9" s="442"/>
      <c r="BB9" s="442"/>
      <c r="BC9" s="442"/>
      <c r="BD9" s="442"/>
      <c r="BE9" s="442"/>
      <c r="BF9" s="442"/>
      <c r="BG9" s="442"/>
      <c r="BH9" s="442"/>
      <c r="BI9" s="442"/>
      <c r="BJ9" s="442"/>
      <c r="BK9" s="442"/>
      <c r="BL9" s="442"/>
      <c r="BM9" s="443"/>
      <c r="BN9" s="407">
        <v>-849856</v>
      </c>
      <c r="BO9" s="408"/>
      <c r="BP9" s="408"/>
      <c r="BQ9" s="408"/>
      <c r="BR9" s="408"/>
      <c r="BS9" s="408"/>
      <c r="BT9" s="408"/>
      <c r="BU9" s="409"/>
      <c r="BV9" s="407">
        <v>1171137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14.1</v>
      </c>
      <c r="CU9" s="405"/>
      <c r="CV9" s="405"/>
      <c r="CW9" s="405"/>
      <c r="CX9" s="405"/>
      <c r="CY9" s="405"/>
      <c r="CZ9" s="405"/>
      <c r="DA9" s="406"/>
      <c r="DB9" s="404">
        <v>12.8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73019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96</v>
      </c>
      <c r="AV10" s="440"/>
      <c r="AW10" s="440"/>
      <c r="AX10" s="440"/>
      <c r="AY10" s="441" t="s">
        <v>121</v>
      </c>
      <c r="AZ10" s="442"/>
      <c r="BA10" s="442"/>
      <c r="BB10" s="442"/>
      <c r="BC10" s="442"/>
      <c r="BD10" s="442"/>
      <c r="BE10" s="442"/>
      <c r="BF10" s="442"/>
      <c r="BG10" s="442"/>
      <c r="BH10" s="442"/>
      <c r="BI10" s="442"/>
      <c r="BJ10" s="442"/>
      <c r="BK10" s="442"/>
      <c r="BL10" s="442"/>
      <c r="BM10" s="443"/>
      <c r="BN10" s="407">
        <v>907002</v>
      </c>
      <c r="BO10" s="408"/>
      <c r="BP10" s="408"/>
      <c r="BQ10" s="408"/>
      <c r="BR10" s="408"/>
      <c r="BS10" s="408"/>
      <c r="BT10" s="408"/>
      <c r="BU10" s="409"/>
      <c r="BV10" s="407">
        <v>893918</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69954</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69592</v>
      </c>
      <c r="S13" s="492"/>
      <c r="T13" s="492"/>
      <c r="U13" s="492"/>
      <c r="V13" s="493"/>
      <c r="W13" s="423" t="s">
        <v>140</v>
      </c>
      <c r="X13" s="424"/>
      <c r="Y13" s="424"/>
      <c r="Z13" s="424"/>
      <c r="AA13" s="424"/>
      <c r="AB13" s="414"/>
      <c r="AC13" s="458">
        <v>2765</v>
      </c>
      <c r="AD13" s="459"/>
      <c r="AE13" s="459"/>
      <c r="AF13" s="459"/>
      <c r="AG13" s="501"/>
      <c r="AH13" s="458">
        <v>3213</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57146</v>
      </c>
      <c r="BO13" s="408"/>
      <c r="BP13" s="408"/>
      <c r="BQ13" s="408"/>
      <c r="BR13" s="408"/>
      <c r="BS13" s="408"/>
      <c r="BT13" s="408"/>
      <c r="BU13" s="409"/>
      <c r="BV13" s="407">
        <v>2065055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5.4</v>
      </c>
      <c r="CU13" s="405"/>
      <c r="CV13" s="405"/>
      <c r="CW13" s="405"/>
      <c r="CX13" s="405"/>
      <c r="CY13" s="405"/>
      <c r="CZ13" s="405"/>
      <c r="DA13" s="406"/>
      <c r="DB13" s="404">
        <v>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70785</v>
      </c>
      <c r="S14" s="492"/>
      <c r="T14" s="492"/>
      <c r="U14" s="492"/>
      <c r="V14" s="493"/>
      <c r="W14" s="397"/>
      <c r="X14" s="398"/>
      <c r="Y14" s="398"/>
      <c r="Z14" s="398"/>
      <c r="AA14" s="398"/>
      <c r="AB14" s="387"/>
      <c r="AC14" s="494">
        <v>8.9</v>
      </c>
      <c r="AD14" s="495"/>
      <c r="AE14" s="495"/>
      <c r="AF14" s="495"/>
      <c r="AG14" s="496"/>
      <c r="AH14" s="494">
        <v>9.8000000000000007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129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70457</v>
      </c>
      <c r="S15" s="492"/>
      <c r="T15" s="492"/>
      <c r="U15" s="492"/>
      <c r="V15" s="493"/>
      <c r="W15" s="423" t="s">
        <v>148</v>
      </c>
      <c r="X15" s="424"/>
      <c r="Y15" s="424"/>
      <c r="Z15" s="424"/>
      <c r="AA15" s="424"/>
      <c r="AB15" s="414"/>
      <c r="AC15" s="458">
        <v>9351</v>
      </c>
      <c r="AD15" s="459"/>
      <c r="AE15" s="459"/>
      <c r="AF15" s="459"/>
      <c r="AG15" s="501"/>
      <c r="AH15" s="458">
        <v>9902</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12713253</v>
      </c>
      <c r="BO15" s="371"/>
      <c r="BP15" s="371"/>
      <c r="BQ15" s="371"/>
      <c r="BR15" s="371"/>
      <c r="BS15" s="371"/>
      <c r="BT15" s="371"/>
      <c r="BU15" s="372"/>
      <c r="BV15" s="370">
        <v>11547501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29.9</v>
      </c>
      <c r="AD16" s="495"/>
      <c r="AE16" s="495"/>
      <c r="AF16" s="495"/>
      <c r="AG16" s="496"/>
      <c r="AH16" s="494">
        <v>30.4</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16784878</v>
      </c>
      <c r="BO16" s="408"/>
      <c r="BP16" s="408"/>
      <c r="BQ16" s="408"/>
      <c r="BR16" s="408"/>
      <c r="BS16" s="408"/>
      <c r="BT16" s="408"/>
      <c r="BU16" s="409"/>
      <c r="BV16" s="407">
        <v>16003752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19126</v>
      </c>
      <c r="AD17" s="459"/>
      <c r="AE17" s="459"/>
      <c r="AF17" s="459"/>
      <c r="AG17" s="501"/>
      <c r="AH17" s="458">
        <v>19510</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16346269</v>
      </c>
      <c r="BO17" s="408"/>
      <c r="BP17" s="408"/>
      <c r="BQ17" s="408"/>
      <c r="BR17" s="408"/>
      <c r="BS17" s="408"/>
      <c r="BT17" s="408"/>
      <c r="BU17" s="409"/>
      <c r="BV17" s="407">
        <v>14791340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158</v>
      </c>
      <c r="C18" s="450"/>
      <c r="D18" s="450"/>
      <c r="E18" s="533"/>
      <c r="F18" s="533"/>
      <c r="G18" s="533"/>
      <c r="H18" s="533"/>
      <c r="I18" s="533"/>
      <c r="J18" s="533"/>
      <c r="K18" s="533"/>
      <c r="L18" s="534">
        <v>279.25</v>
      </c>
      <c r="M18" s="534"/>
      <c r="N18" s="534"/>
      <c r="O18" s="534"/>
      <c r="P18" s="534"/>
      <c r="Q18" s="534"/>
      <c r="R18" s="535"/>
      <c r="S18" s="535"/>
      <c r="T18" s="535"/>
      <c r="U18" s="535"/>
      <c r="V18" s="536"/>
      <c r="W18" s="425"/>
      <c r="X18" s="426"/>
      <c r="Y18" s="426"/>
      <c r="Z18" s="426"/>
      <c r="AA18" s="426"/>
      <c r="AB18" s="417"/>
      <c r="AC18" s="537">
        <v>61.2</v>
      </c>
      <c r="AD18" s="538"/>
      <c r="AE18" s="538"/>
      <c r="AF18" s="538"/>
      <c r="AG18" s="539"/>
      <c r="AH18" s="537">
        <v>59.8</v>
      </c>
      <c r="AI18" s="538"/>
      <c r="AJ18" s="538"/>
      <c r="AK18" s="538"/>
      <c r="AL18" s="540"/>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18305312</v>
      </c>
      <c r="BO18" s="408"/>
      <c r="BP18" s="408"/>
      <c r="BQ18" s="408"/>
      <c r="BR18" s="408"/>
      <c r="BS18" s="408"/>
      <c r="BT18" s="408"/>
      <c r="BU18" s="409"/>
      <c r="BV18" s="407">
        <v>18677923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160</v>
      </c>
      <c r="C19" s="450"/>
      <c r="D19" s="450"/>
      <c r="E19" s="533"/>
      <c r="F19" s="533"/>
      <c r="G19" s="533"/>
      <c r="H19" s="533"/>
      <c r="I19" s="533"/>
      <c r="J19" s="533"/>
      <c r="K19" s="533"/>
      <c r="L19" s="541">
        <v>249</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23707937</v>
      </c>
      <c r="BO19" s="408"/>
      <c r="BP19" s="408"/>
      <c r="BQ19" s="408"/>
      <c r="BR19" s="408"/>
      <c r="BS19" s="408"/>
      <c r="BT19" s="408"/>
      <c r="BU19" s="409"/>
      <c r="BV19" s="407">
        <v>24830883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162</v>
      </c>
      <c r="C20" s="450"/>
      <c r="D20" s="450"/>
      <c r="E20" s="533"/>
      <c r="F20" s="533"/>
      <c r="G20" s="533"/>
      <c r="H20" s="533"/>
      <c r="I20" s="533"/>
      <c r="J20" s="533"/>
      <c r="K20" s="533"/>
      <c r="L20" s="541">
        <v>27439</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163</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37515045</v>
      </c>
      <c r="BO22" s="371"/>
      <c r="BP22" s="371"/>
      <c r="BQ22" s="371"/>
      <c r="BR22" s="371"/>
      <c r="BS22" s="371"/>
      <c r="BT22" s="371"/>
      <c r="BU22" s="372"/>
      <c r="BV22" s="370">
        <v>38279920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27299456</v>
      </c>
      <c r="BO23" s="408"/>
      <c r="BP23" s="408"/>
      <c r="BQ23" s="408"/>
      <c r="BR23" s="408"/>
      <c r="BS23" s="408"/>
      <c r="BT23" s="408"/>
      <c r="BU23" s="409"/>
      <c r="BV23" s="407">
        <v>27521126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4545</v>
      </c>
      <c r="R24" s="459"/>
      <c r="S24" s="459"/>
      <c r="T24" s="459"/>
      <c r="U24" s="459"/>
      <c r="V24" s="501"/>
      <c r="W24" s="553"/>
      <c r="X24" s="554"/>
      <c r="Y24" s="555"/>
      <c r="Z24" s="457" t="s">
        <v>173</v>
      </c>
      <c r="AA24" s="437"/>
      <c r="AB24" s="437"/>
      <c r="AC24" s="437"/>
      <c r="AD24" s="437"/>
      <c r="AE24" s="437"/>
      <c r="AF24" s="437"/>
      <c r="AG24" s="438"/>
      <c r="AH24" s="458">
        <v>763</v>
      </c>
      <c r="AI24" s="459"/>
      <c r="AJ24" s="459"/>
      <c r="AK24" s="459"/>
      <c r="AL24" s="501"/>
      <c r="AM24" s="458">
        <v>2317994</v>
      </c>
      <c r="AN24" s="459"/>
      <c r="AO24" s="459"/>
      <c r="AP24" s="459"/>
      <c r="AQ24" s="459"/>
      <c r="AR24" s="501"/>
      <c r="AS24" s="458">
        <v>3038</v>
      </c>
      <c r="AT24" s="459"/>
      <c r="AU24" s="459"/>
      <c r="AV24" s="459"/>
      <c r="AW24" s="459"/>
      <c r="AX24" s="460"/>
      <c r="AY24" s="526" t="s">
        <v>174</v>
      </c>
      <c r="AZ24" s="527"/>
      <c r="BA24" s="527"/>
      <c r="BB24" s="527"/>
      <c r="BC24" s="527"/>
      <c r="BD24" s="527"/>
      <c r="BE24" s="527"/>
      <c r="BF24" s="527"/>
      <c r="BG24" s="527"/>
      <c r="BH24" s="527"/>
      <c r="BI24" s="527"/>
      <c r="BJ24" s="527"/>
      <c r="BK24" s="527"/>
      <c r="BL24" s="527"/>
      <c r="BM24" s="528"/>
      <c r="BN24" s="407">
        <v>28074237</v>
      </c>
      <c r="BO24" s="408"/>
      <c r="BP24" s="408"/>
      <c r="BQ24" s="408"/>
      <c r="BR24" s="408"/>
      <c r="BS24" s="408"/>
      <c r="BT24" s="408"/>
      <c r="BU24" s="409"/>
      <c r="BV24" s="407">
        <v>28185340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2</v>
      </c>
      <c r="M25" s="459"/>
      <c r="N25" s="459"/>
      <c r="O25" s="459"/>
      <c r="P25" s="501"/>
      <c r="Q25" s="458">
        <v>7240</v>
      </c>
      <c r="R25" s="459"/>
      <c r="S25" s="459"/>
      <c r="T25" s="459"/>
      <c r="U25" s="459"/>
      <c r="V25" s="501"/>
      <c r="W25" s="553"/>
      <c r="X25" s="554"/>
      <c r="Y25" s="555"/>
      <c r="Z25" s="457" t="s">
        <v>176</v>
      </c>
      <c r="AA25" s="437"/>
      <c r="AB25" s="437"/>
      <c r="AC25" s="437"/>
      <c r="AD25" s="437"/>
      <c r="AE25" s="437"/>
      <c r="AF25" s="437"/>
      <c r="AG25" s="438"/>
      <c r="AH25" s="458">
        <v>105</v>
      </c>
      <c r="AI25" s="459"/>
      <c r="AJ25" s="459"/>
      <c r="AK25" s="459"/>
      <c r="AL25" s="501"/>
      <c r="AM25" s="458">
        <v>297990</v>
      </c>
      <c r="AN25" s="459"/>
      <c r="AO25" s="459"/>
      <c r="AP25" s="459"/>
      <c r="AQ25" s="459"/>
      <c r="AR25" s="501"/>
      <c r="AS25" s="458">
        <v>2838</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7537385</v>
      </c>
      <c r="BO25" s="371"/>
      <c r="BP25" s="371"/>
      <c r="BQ25" s="371"/>
      <c r="BR25" s="371"/>
      <c r="BS25" s="371"/>
      <c r="BT25" s="371"/>
      <c r="BU25" s="372"/>
      <c r="BV25" s="370">
        <v>9317716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6520</v>
      </c>
      <c r="R26" s="459"/>
      <c r="S26" s="459"/>
      <c r="T26" s="459"/>
      <c r="U26" s="459"/>
      <c r="V26" s="501"/>
      <c r="W26" s="553"/>
      <c r="X26" s="554"/>
      <c r="Y26" s="555"/>
      <c r="Z26" s="457" t="s">
        <v>179</v>
      </c>
      <c r="AA26" s="559"/>
      <c r="AB26" s="559"/>
      <c r="AC26" s="559"/>
      <c r="AD26" s="559"/>
      <c r="AE26" s="559"/>
      <c r="AF26" s="559"/>
      <c r="AG26" s="560"/>
      <c r="AH26" s="458">
        <v>75</v>
      </c>
      <c r="AI26" s="459"/>
      <c r="AJ26" s="459"/>
      <c r="AK26" s="459"/>
      <c r="AL26" s="501"/>
      <c r="AM26" s="458">
        <v>237450</v>
      </c>
      <c r="AN26" s="459"/>
      <c r="AO26" s="459"/>
      <c r="AP26" s="459"/>
      <c r="AQ26" s="459"/>
      <c r="AR26" s="501"/>
      <c r="AS26" s="458">
        <v>3166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4820</v>
      </c>
      <c r="R27" s="459"/>
      <c r="S27" s="459"/>
      <c r="T27" s="459"/>
      <c r="U27" s="459"/>
      <c r="V27" s="501"/>
      <c r="W27" s="553"/>
      <c r="X27" s="554"/>
      <c r="Y27" s="555"/>
      <c r="Z27" s="457" t="s">
        <v>183</v>
      </c>
      <c r="AA27" s="437"/>
      <c r="AB27" s="437"/>
      <c r="AC27" s="437"/>
      <c r="AD27" s="437"/>
      <c r="AE27" s="437"/>
      <c r="AF27" s="437"/>
      <c r="AG27" s="438"/>
      <c r="AH27" s="458">
        <v>26</v>
      </c>
      <c r="AI27" s="459"/>
      <c r="AJ27" s="459"/>
      <c r="AK27" s="459"/>
      <c r="AL27" s="501"/>
      <c r="AM27" s="458">
        <v>70330</v>
      </c>
      <c r="AN27" s="459"/>
      <c r="AO27" s="459"/>
      <c r="AP27" s="459"/>
      <c r="AQ27" s="459"/>
      <c r="AR27" s="501"/>
      <c r="AS27" s="458">
        <v>2705</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9">
        <v>466000</v>
      </c>
      <c r="BO27" s="530"/>
      <c r="BP27" s="530"/>
      <c r="BQ27" s="530"/>
      <c r="BR27" s="530"/>
      <c r="BS27" s="530"/>
      <c r="BT27" s="530"/>
      <c r="BU27" s="531"/>
      <c r="BV27" s="529">
        <v>466000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4280</v>
      </c>
      <c r="R28" s="459"/>
      <c r="S28" s="459"/>
      <c r="T28" s="459"/>
      <c r="U28" s="459"/>
      <c r="V28" s="501"/>
      <c r="W28" s="553"/>
      <c r="X28" s="554"/>
      <c r="Y28" s="555"/>
      <c r="Z28" s="457" t="s">
        <v>186</v>
      </c>
      <c r="AA28" s="437"/>
      <c r="AB28" s="437"/>
      <c r="AC28" s="437"/>
      <c r="AD28" s="437"/>
      <c r="AE28" s="437"/>
      <c r="AF28" s="437"/>
      <c r="AG28" s="438"/>
      <c r="AH28" s="458" t="s">
        <v>181</v>
      </c>
      <c r="AI28" s="459"/>
      <c r="AJ28" s="459"/>
      <c r="AK28" s="459"/>
      <c r="AL28" s="501"/>
      <c r="AM28" s="458" t="s">
        <v>181</v>
      </c>
      <c r="AN28" s="459"/>
      <c r="AO28" s="459"/>
      <c r="AP28" s="459"/>
      <c r="AQ28" s="459"/>
      <c r="AR28" s="501"/>
      <c r="AS28" s="458" t="s">
        <v>181</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10164604</v>
      </c>
      <c r="BO28" s="371"/>
      <c r="BP28" s="371"/>
      <c r="BQ28" s="371"/>
      <c r="BR28" s="371"/>
      <c r="BS28" s="371"/>
      <c r="BT28" s="371"/>
      <c r="BU28" s="372"/>
      <c r="BV28" s="370">
        <v>9257602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24</v>
      </c>
      <c r="M29" s="459"/>
      <c r="N29" s="459"/>
      <c r="O29" s="459"/>
      <c r="P29" s="501"/>
      <c r="Q29" s="458">
        <v>3990</v>
      </c>
      <c r="R29" s="459"/>
      <c r="S29" s="459"/>
      <c r="T29" s="459"/>
      <c r="U29" s="459"/>
      <c r="V29" s="501"/>
      <c r="W29" s="556"/>
      <c r="X29" s="557"/>
      <c r="Y29" s="558"/>
      <c r="Z29" s="457" t="s">
        <v>189</v>
      </c>
      <c r="AA29" s="437"/>
      <c r="AB29" s="437"/>
      <c r="AC29" s="437"/>
      <c r="AD29" s="437"/>
      <c r="AE29" s="437"/>
      <c r="AF29" s="437"/>
      <c r="AG29" s="438"/>
      <c r="AH29" s="458">
        <v>789</v>
      </c>
      <c r="AI29" s="459"/>
      <c r="AJ29" s="459"/>
      <c r="AK29" s="459"/>
      <c r="AL29" s="501"/>
      <c r="AM29" s="458">
        <v>2388324</v>
      </c>
      <c r="AN29" s="459"/>
      <c r="AO29" s="459"/>
      <c r="AP29" s="459"/>
      <c r="AQ29" s="459"/>
      <c r="AR29" s="501"/>
      <c r="AS29" s="458">
        <v>3027</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4243381</v>
      </c>
      <c r="BO29" s="408"/>
      <c r="BP29" s="408"/>
      <c r="BQ29" s="408"/>
      <c r="BR29" s="408"/>
      <c r="BS29" s="408"/>
      <c r="BT29" s="408"/>
      <c r="BU29" s="409"/>
      <c r="BV29" s="407">
        <v>4227376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7">
        <v>97.8</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6901447</v>
      </c>
      <c r="BO30" s="530"/>
      <c r="BP30" s="530"/>
      <c r="BQ30" s="530"/>
      <c r="BR30" s="530"/>
      <c r="BS30" s="530"/>
      <c r="BT30" s="530"/>
      <c r="BU30" s="531"/>
      <c r="BV30" s="529">
        <v>6416637</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198</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10</v>
      </c>
      <c r="V34" s="597"/>
      <c r="W34" s="598" t="str">
        <f>IF('各会計、関係団体の財政状況及び健全化判断比率'!B28="","",'各会計、関係団体の財政状況及び健全化判断比率'!B28)</f>
        <v>国民健康保険事業会計</v>
      </c>
      <c r="X34" s="598"/>
      <c r="Y34" s="598"/>
      <c r="Z34" s="598"/>
      <c r="AA34" s="598"/>
      <c r="AB34" s="598"/>
      <c r="AC34" s="598"/>
      <c r="AD34" s="598"/>
      <c r="AE34" s="598"/>
      <c r="AF34" s="598"/>
      <c r="AG34" s="598"/>
      <c r="AH34" s="598"/>
      <c r="AI34" s="598"/>
      <c r="AJ34" s="598"/>
      <c r="AK34" s="598"/>
      <c r="AL34" s="181"/>
      <c r="AM34" s="597">
        <f>IF(AO34="","",MAX(C34:D43,U34:V43)+1)</f>
        <v>16</v>
      </c>
      <c r="AN34" s="597"/>
      <c r="AO34" s="598" t="str">
        <f>IF('各会計、関係団体の財政状況及び健全化判断比率'!B34="","",'各会計、関係団体の財政状況及び健全化判断比率'!B34)</f>
        <v>阿南市水道事業会計</v>
      </c>
      <c r="AP34" s="598"/>
      <c r="AQ34" s="598"/>
      <c r="AR34" s="598"/>
      <c r="AS34" s="598"/>
      <c r="AT34" s="598"/>
      <c r="AU34" s="598"/>
      <c r="AV34" s="598"/>
      <c r="AW34" s="598"/>
      <c r="AX34" s="598"/>
      <c r="AY34" s="598"/>
      <c r="AZ34" s="598"/>
      <c r="BA34" s="598"/>
      <c r="BB34" s="598"/>
      <c r="BC34" s="598"/>
      <c r="BD34" s="181"/>
      <c r="BE34" s="597">
        <f>IF(BG34="","",MAX(C34:D43,U34:V43,AM34:AN43)+1)</f>
        <v>18</v>
      </c>
      <c r="BF34" s="597"/>
      <c r="BG34" s="598" t="str">
        <f>IF('各会計、関係団体の財政状況及び健全化判断比率'!B36="","",'各会計、関係団体の財政状況及び健全化判断比率'!B36)</f>
        <v>羽ノ浦農業集落排水事業会計</v>
      </c>
      <c r="BH34" s="598"/>
      <c r="BI34" s="598"/>
      <c r="BJ34" s="598"/>
      <c r="BK34" s="598"/>
      <c r="BL34" s="598"/>
      <c r="BM34" s="598"/>
      <c r="BN34" s="598"/>
      <c r="BO34" s="598"/>
      <c r="BP34" s="598"/>
      <c r="BQ34" s="598"/>
      <c r="BR34" s="598"/>
      <c r="BS34" s="598"/>
      <c r="BT34" s="598"/>
      <c r="BU34" s="598"/>
      <c r="BV34" s="181"/>
      <c r="BW34" s="597">
        <f>IF(BY34="","",MAX(C34:D43,U34:V43,AM34:AN43,BE34:BF43)+1)</f>
        <v>19</v>
      </c>
      <c r="BX34" s="597"/>
      <c r="BY34" s="598" t="str">
        <f>IF('各会計、関係団体の財政状況及び健全化判断比率'!B68="","",'各会計、関係団体の財政状況及び健全化判断比率'!B68)</f>
        <v>老人ホーム福寿荘組合</v>
      </c>
      <c r="BZ34" s="598"/>
      <c r="CA34" s="598"/>
      <c r="CB34" s="598"/>
      <c r="CC34" s="598"/>
      <c r="CD34" s="598"/>
      <c r="CE34" s="598"/>
      <c r="CF34" s="598"/>
      <c r="CG34" s="598"/>
      <c r="CH34" s="598"/>
      <c r="CI34" s="598"/>
      <c r="CJ34" s="598"/>
      <c r="CK34" s="598"/>
      <c r="CL34" s="598"/>
      <c r="CM34" s="598"/>
      <c r="CN34" s="181"/>
      <c r="CO34" s="597">
        <f>IF(CQ34="","",MAX(C34:D43,U34:V43,AM34:AN43,BE34:BF43,BW34:BX43)+1)</f>
        <v>25</v>
      </c>
      <c r="CP34" s="597"/>
      <c r="CQ34" s="598" t="str">
        <f>IF('各会計、関係団体の財政状況及び健全化判断比率'!BS7="","",'各会計、関係団体の財政状況及び健全化判断比率'!BS7)</f>
        <v>株式会社コートベール徳島</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住宅新築資金等貸付事業会計</v>
      </c>
      <c r="F35" s="598"/>
      <c r="G35" s="598"/>
      <c r="H35" s="598"/>
      <c r="I35" s="598"/>
      <c r="J35" s="598"/>
      <c r="K35" s="598"/>
      <c r="L35" s="598"/>
      <c r="M35" s="598"/>
      <c r="N35" s="598"/>
      <c r="O35" s="598"/>
      <c r="P35" s="598"/>
      <c r="Q35" s="598"/>
      <c r="R35" s="598"/>
      <c r="S35" s="598"/>
      <c r="T35" s="181"/>
      <c r="U35" s="597">
        <f>IF(W35="","",U34+1)</f>
        <v>11</v>
      </c>
      <c r="V35" s="597"/>
      <c r="W35" s="598" t="str">
        <f>IF('各会計、関係団体の財政状況及び健全化判断比率'!B29="","",'各会計、関係団体の財政状況及び健全化判断比率'!B29)</f>
        <v>加茂谷診療所事業会計</v>
      </c>
      <c r="X35" s="598"/>
      <c r="Y35" s="598"/>
      <c r="Z35" s="598"/>
      <c r="AA35" s="598"/>
      <c r="AB35" s="598"/>
      <c r="AC35" s="598"/>
      <c r="AD35" s="598"/>
      <c r="AE35" s="598"/>
      <c r="AF35" s="598"/>
      <c r="AG35" s="598"/>
      <c r="AH35" s="598"/>
      <c r="AI35" s="598"/>
      <c r="AJ35" s="598"/>
      <c r="AK35" s="598"/>
      <c r="AL35" s="181"/>
      <c r="AM35" s="597">
        <f t="shared" ref="AM35:AM43" si="0">IF(AO35="","",AM34+1)</f>
        <v>17</v>
      </c>
      <c r="AN35" s="597"/>
      <c r="AO35" s="598" t="str">
        <f>IF('各会計、関係団体の財政状況及び健全化判断比率'!B35="","",'各会計、関係団体の財政状況及び健全化判断比率'!B35)</f>
        <v>阿南市公共下水道事業会計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20</v>
      </c>
      <c r="BX35" s="597"/>
      <c r="BY35" s="598" t="str">
        <f>IF('各会計、関係団体の財政状況及び健全化判断比率'!B69="","",'各会計、関係団体の財政状況及び健全化判断比率'!B69)</f>
        <v>那賀川北岸地域湛水防除施設組合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伊島地区生活排水処理事業会計</v>
      </c>
      <c r="F36" s="598"/>
      <c r="G36" s="598"/>
      <c r="H36" s="598"/>
      <c r="I36" s="598"/>
      <c r="J36" s="598"/>
      <c r="K36" s="598"/>
      <c r="L36" s="598"/>
      <c r="M36" s="598"/>
      <c r="N36" s="598"/>
      <c r="O36" s="598"/>
      <c r="P36" s="598"/>
      <c r="Q36" s="598"/>
      <c r="R36" s="598"/>
      <c r="S36" s="598"/>
      <c r="T36" s="181"/>
      <c r="U36" s="597">
        <f t="shared" ref="U36:U43" si="4">IF(W36="","",U35+1)</f>
        <v>12</v>
      </c>
      <c r="V36" s="597"/>
      <c r="W36" s="598" t="str">
        <f>IF('各会計、関係団体の財政状況及び健全化判断比率'!B30="","",'各会計、関係団体の財政状況及び健全化判断比率'!B30)</f>
        <v>伊島診療所事業会計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21</v>
      </c>
      <c r="BX36" s="597"/>
      <c r="BY36" s="598" t="str">
        <f>IF('各会計、関係団体の財政状況及び健全化判断比率'!B70="","",'各会計、関係団体の財政状況及び健全化判断比率'!B70)</f>
        <v>徳島県市町村総合事務組合(一般会計)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学校給食事業会計</v>
      </c>
      <c r="F37" s="598"/>
      <c r="G37" s="598"/>
      <c r="H37" s="598"/>
      <c r="I37" s="598"/>
      <c r="J37" s="598"/>
      <c r="K37" s="598"/>
      <c r="L37" s="598"/>
      <c r="M37" s="598"/>
      <c r="N37" s="598"/>
      <c r="O37" s="598"/>
      <c r="P37" s="598"/>
      <c r="Q37" s="598"/>
      <c r="R37" s="598"/>
      <c r="S37" s="598"/>
      <c r="T37" s="181"/>
      <c r="U37" s="597">
        <f t="shared" si="4"/>
        <v>13</v>
      </c>
      <c r="V37" s="597"/>
      <c r="W37" s="598" t="str">
        <f>IF('各会計、関係団体の財政状況及び健全化判断比率'!B31="","",'各会計、関係団体の財政状況及び健全化判断比率'!B31)</f>
        <v>椿診療所事業会計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22</v>
      </c>
      <c r="BX37" s="597"/>
      <c r="BY37" s="598" t="str">
        <f>IF('各会計、関係団体の財政状況及び健全化判断比率'!B71="","",'各会計、関係団体の財政状況及び健全化判断比率'!B71)</f>
        <v>徳島県市町村総合事務組合(徳島滞納整理機構特別会計)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f t="shared" ref="C38:C43" si="5">IF(E38="","",C37+1)</f>
        <v>5</v>
      </c>
      <c r="D38" s="597"/>
      <c r="E38" s="598" t="str">
        <f>IF('各会計、関係団体の財政状況及び健全化判断比率'!B11="","",'各会計、関係団体の財政状況及び健全化判断比率'!B11)</f>
        <v>奨学資金貸付事業会計</v>
      </c>
      <c r="F38" s="598"/>
      <c r="G38" s="598"/>
      <c r="H38" s="598"/>
      <c r="I38" s="598"/>
      <c r="J38" s="598"/>
      <c r="K38" s="598"/>
      <c r="L38" s="598"/>
      <c r="M38" s="598"/>
      <c r="N38" s="598"/>
      <c r="O38" s="598"/>
      <c r="P38" s="598"/>
      <c r="Q38" s="598"/>
      <c r="R38" s="598"/>
      <c r="S38" s="598"/>
      <c r="T38" s="181"/>
      <c r="U38" s="597">
        <f t="shared" si="4"/>
        <v>14</v>
      </c>
      <c r="V38" s="597"/>
      <c r="W38" s="598" t="str">
        <f>IF('各会計、関係団体の財政状況及び健全化判断比率'!B32="","",'各会計、関係団体の財政状況及び健全化判断比率'!B32)</f>
        <v>介護保険事業会計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23</v>
      </c>
      <c r="BX38" s="597"/>
      <c r="BY38" s="598" t="str">
        <f>IF('各会計、関係団体の財政状況及び健全化判断比率'!B72="","",'各会計、関係団体の財政状況及び健全化判断比率'!B72)</f>
        <v>徳島県後期高齢者医療広域連合(一般会計)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f t="shared" si="5"/>
        <v>6</v>
      </c>
      <c r="D39" s="597"/>
      <c r="E39" s="598" t="str">
        <f>IF('各会計、関係団体の財政状況及び健全化判断比率'!B12="","",'各会計、関係団体の財政状況及び健全化判断比率'!B12)</f>
        <v>春日野地域下水道事業会計</v>
      </c>
      <c r="F39" s="598"/>
      <c r="G39" s="598"/>
      <c r="H39" s="598"/>
      <c r="I39" s="598"/>
      <c r="J39" s="598"/>
      <c r="K39" s="598"/>
      <c r="L39" s="598"/>
      <c r="M39" s="598"/>
      <c r="N39" s="598"/>
      <c r="O39" s="598"/>
      <c r="P39" s="598"/>
      <c r="Q39" s="598"/>
      <c r="R39" s="598"/>
      <c r="S39" s="598"/>
      <c r="T39" s="181"/>
      <c r="U39" s="597">
        <f t="shared" si="4"/>
        <v>15</v>
      </c>
      <c r="V39" s="597"/>
      <c r="W39" s="598" t="str">
        <f>IF('各会計、関係団体の財政状況及び健全化判断比率'!B33="","",'各会計、関係団体の財政状況及び健全化判断比率'!B33)</f>
        <v>後期高齢者医療会計</v>
      </c>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24</v>
      </c>
      <c r="BX39" s="597"/>
      <c r="BY39" s="598" t="str">
        <f>IF('各会計、関係団体の財政状況及び健全化判断比率'!B73="","",'各会計、関係団体の財政状況及び健全化判断比率'!B73)</f>
        <v>徳島県後期高齢者広域連合(後期高齢者医療事業会計)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f t="shared" si="5"/>
        <v>7</v>
      </c>
      <c r="D40" s="597"/>
      <c r="E40" s="598" t="str">
        <f>IF('各会計、関係団体の財政状況及び健全化判断比率'!B13="","",'各会計、関係団体の財政状況及び健全化判断比率'!B13)</f>
        <v>豊香野地区生活排水処理事業会計</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f t="shared" si="5"/>
        <v>8</v>
      </c>
      <c r="D41" s="597"/>
      <c r="E41" s="598" t="str">
        <f>IF('各会計、関係団体の財政状況及び健全化判断比率'!B14="","",'各会計、関係団体の財政状況及び健全化判断比率'!B14)</f>
        <v>西春日野生活排水処理事業会計</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f t="shared" si="5"/>
        <v>9</v>
      </c>
      <c r="D42" s="597"/>
      <c r="E42" s="598" t="str">
        <f>IF('各会計、関係団体の財政状況及び健全化判断比率'!B15="","",'各会計、関係団体の財政状況及び健全化判断比率'!B15)</f>
        <v>夜間休日診療所事業会計</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nQbScxXT2mk6eihkX1t9rbSFJxTtxvVPjxnIP96wxhvQf0FKCW83C6hA7GVZNordC7kXWe9/WmV4Euu6FVPRw==" saltValue="Ojc1Dl3I4vQ/dMHx4Qx7O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3" zoomScale="50" zoomScaleNormal="50" zoomScaleSheetLayoutView="100" workbookViewId="0">
      <selection activeCell="G60" sqref="G6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53" t="s">
        <v>581</v>
      </c>
      <c r="D34" s="1153"/>
      <c r="E34" s="1154"/>
      <c r="F34" s="32">
        <v>8.15</v>
      </c>
      <c r="G34" s="33">
        <v>9.16</v>
      </c>
      <c r="H34" s="33">
        <v>9.93</v>
      </c>
      <c r="I34" s="33">
        <v>9.9600000000000009</v>
      </c>
      <c r="J34" s="34">
        <v>10.34</v>
      </c>
      <c r="K34" s="22"/>
      <c r="L34" s="22"/>
      <c r="M34" s="22"/>
      <c r="N34" s="22"/>
      <c r="O34" s="22"/>
      <c r="P34" s="22"/>
    </row>
    <row r="35" spans="1:16" ht="39" customHeight="1" x14ac:dyDescent="0.15">
      <c r="A35" s="22"/>
      <c r="B35" s="35"/>
      <c r="C35" s="1147" t="s">
        <v>582</v>
      </c>
      <c r="D35" s="1148"/>
      <c r="E35" s="1149"/>
      <c r="F35" s="36">
        <v>0.81</v>
      </c>
      <c r="G35" s="37">
        <v>0.47</v>
      </c>
      <c r="H35" s="37">
        <v>0.48</v>
      </c>
      <c r="I35" s="37">
        <v>5.98</v>
      </c>
      <c r="J35" s="38">
        <v>2.08</v>
      </c>
      <c r="K35" s="22"/>
      <c r="L35" s="22"/>
      <c r="M35" s="22"/>
      <c r="N35" s="22"/>
      <c r="O35" s="22"/>
      <c r="P35" s="22"/>
    </row>
    <row r="36" spans="1:16" ht="39" customHeight="1" x14ac:dyDescent="0.15">
      <c r="A36" s="22"/>
      <c r="B36" s="35"/>
      <c r="C36" s="1147" t="s">
        <v>583</v>
      </c>
      <c r="D36" s="1148"/>
      <c r="E36" s="1149"/>
      <c r="F36" s="36">
        <v>1.87</v>
      </c>
      <c r="G36" s="37">
        <v>0.46</v>
      </c>
      <c r="H36" s="37">
        <v>0.09</v>
      </c>
      <c r="I36" s="37">
        <v>1.18</v>
      </c>
      <c r="J36" s="38">
        <v>1.72</v>
      </c>
      <c r="K36" s="22"/>
      <c r="L36" s="22"/>
      <c r="M36" s="22"/>
      <c r="N36" s="22"/>
      <c r="O36" s="22"/>
      <c r="P36" s="22"/>
    </row>
    <row r="37" spans="1:16" ht="39" customHeight="1" x14ac:dyDescent="0.15">
      <c r="A37" s="22"/>
      <c r="B37" s="35"/>
      <c r="C37" s="1147" t="s">
        <v>584</v>
      </c>
      <c r="D37" s="1148"/>
      <c r="E37" s="1149"/>
      <c r="F37" s="36">
        <v>1.38</v>
      </c>
      <c r="G37" s="37">
        <v>0</v>
      </c>
      <c r="H37" s="37">
        <v>0.25</v>
      </c>
      <c r="I37" s="37">
        <v>0.45</v>
      </c>
      <c r="J37" s="38">
        <v>0.52</v>
      </c>
      <c r="K37" s="22"/>
      <c r="L37" s="22"/>
      <c r="M37" s="22"/>
      <c r="N37" s="22"/>
      <c r="O37" s="22"/>
      <c r="P37" s="22"/>
    </row>
    <row r="38" spans="1:16" ht="39" customHeight="1" x14ac:dyDescent="0.15">
      <c r="A38" s="22"/>
      <c r="B38" s="35"/>
      <c r="C38" s="1147" t="s">
        <v>585</v>
      </c>
      <c r="D38" s="1148"/>
      <c r="E38" s="1149"/>
      <c r="F38" s="36" t="s">
        <v>532</v>
      </c>
      <c r="G38" s="37" t="s">
        <v>532</v>
      </c>
      <c r="H38" s="37">
        <v>0.05</v>
      </c>
      <c r="I38" s="37">
        <v>0.13</v>
      </c>
      <c r="J38" s="38">
        <v>0.13</v>
      </c>
      <c r="K38" s="22"/>
      <c r="L38" s="22"/>
      <c r="M38" s="22"/>
      <c r="N38" s="22"/>
      <c r="O38" s="22"/>
      <c r="P38" s="22"/>
    </row>
    <row r="39" spans="1:16" ht="39" customHeight="1" x14ac:dyDescent="0.15">
      <c r="A39" s="22"/>
      <c r="B39" s="35"/>
      <c r="C39" s="1147" t="s">
        <v>586</v>
      </c>
      <c r="D39" s="1148"/>
      <c r="E39" s="1149"/>
      <c r="F39" s="36">
        <v>0.11</v>
      </c>
      <c r="G39" s="37">
        <v>0.1</v>
      </c>
      <c r="H39" s="37">
        <v>0.09</v>
      </c>
      <c r="I39" s="37">
        <v>0.1</v>
      </c>
      <c r="J39" s="38">
        <v>0.12</v>
      </c>
      <c r="K39" s="22"/>
      <c r="L39" s="22"/>
      <c r="M39" s="22"/>
      <c r="N39" s="22"/>
      <c r="O39" s="22"/>
      <c r="P39" s="22"/>
    </row>
    <row r="40" spans="1:16" ht="39" customHeight="1" x14ac:dyDescent="0.15">
      <c r="A40" s="22"/>
      <c r="B40" s="35"/>
      <c r="C40" s="1147" t="s">
        <v>587</v>
      </c>
      <c r="D40" s="1148"/>
      <c r="E40" s="1149"/>
      <c r="F40" s="36">
        <v>0.03</v>
      </c>
      <c r="G40" s="37">
        <v>0.03</v>
      </c>
      <c r="H40" s="37">
        <v>0.04</v>
      </c>
      <c r="I40" s="37">
        <v>0.01</v>
      </c>
      <c r="J40" s="38">
        <v>0.02</v>
      </c>
      <c r="K40" s="22"/>
      <c r="L40" s="22"/>
      <c r="M40" s="22"/>
      <c r="N40" s="22"/>
      <c r="O40" s="22"/>
      <c r="P40" s="22"/>
    </row>
    <row r="41" spans="1:16" ht="39" customHeight="1" x14ac:dyDescent="0.15">
      <c r="A41" s="22"/>
      <c r="B41" s="35"/>
      <c r="C41" s="1147" t="s">
        <v>588</v>
      </c>
      <c r="D41" s="1148"/>
      <c r="E41" s="1149"/>
      <c r="F41" s="36">
        <v>0</v>
      </c>
      <c r="G41" s="37">
        <v>0</v>
      </c>
      <c r="H41" s="37">
        <v>0.01</v>
      </c>
      <c r="I41" s="37">
        <v>0.03</v>
      </c>
      <c r="J41" s="38">
        <v>0.02</v>
      </c>
      <c r="K41" s="22"/>
      <c r="L41" s="22"/>
      <c r="M41" s="22"/>
      <c r="N41" s="22"/>
      <c r="O41" s="22"/>
      <c r="P41" s="22"/>
    </row>
    <row r="42" spans="1:16" ht="39" customHeight="1" x14ac:dyDescent="0.15">
      <c r="A42" s="22"/>
      <c r="B42" s="39"/>
      <c r="C42" s="1147" t="s">
        <v>589</v>
      </c>
      <c r="D42" s="1148"/>
      <c r="E42" s="1149"/>
      <c r="F42" s="36" t="s">
        <v>532</v>
      </c>
      <c r="G42" s="37" t="s">
        <v>532</v>
      </c>
      <c r="H42" s="37" t="s">
        <v>532</v>
      </c>
      <c r="I42" s="37" t="s">
        <v>532</v>
      </c>
      <c r="J42" s="38" t="s">
        <v>532</v>
      </c>
      <c r="K42" s="22"/>
      <c r="L42" s="22"/>
      <c r="M42" s="22"/>
      <c r="N42" s="22"/>
      <c r="O42" s="22"/>
      <c r="P42" s="22"/>
    </row>
    <row r="43" spans="1:16" ht="39" customHeight="1" thickBot="1" x14ac:dyDescent="0.2">
      <c r="A43" s="22"/>
      <c r="B43" s="40"/>
      <c r="C43" s="1150" t="s">
        <v>590</v>
      </c>
      <c r="D43" s="1151"/>
      <c r="E43" s="1152"/>
      <c r="F43" s="41">
        <v>0.09</v>
      </c>
      <c r="G43" s="42">
        <v>0.17</v>
      </c>
      <c r="H43" s="42">
        <v>0.08</v>
      </c>
      <c r="I43" s="42">
        <v>0.04</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4+bQVRKXnS+UT/Hro55tP0roUwEUkX2E3y7xi138zEf874AyqiLKpVG/zALbOjp/v3404yKRb0DpCfTOMkUtw==" saltValue="nIZradAfiOhPg702AWLl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L53" zoomScale="90" zoomScaleNormal="90" zoomScaleSheetLayoutView="55" workbookViewId="0">
      <selection activeCell="G60" sqref="G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55" t="s">
        <v>11</v>
      </c>
      <c r="C45" s="1156"/>
      <c r="D45" s="58"/>
      <c r="E45" s="1161" t="s">
        <v>12</v>
      </c>
      <c r="F45" s="1161"/>
      <c r="G45" s="1161"/>
      <c r="H45" s="1161"/>
      <c r="I45" s="1161"/>
      <c r="J45" s="1162"/>
      <c r="K45" s="59">
        <v>3058</v>
      </c>
      <c r="L45" s="60">
        <v>3157</v>
      </c>
      <c r="M45" s="60">
        <v>3127</v>
      </c>
      <c r="N45" s="60">
        <v>3273</v>
      </c>
      <c r="O45" s="61">
        <v>3426</v>
      </c>
      <c r="P45" s="48"/>
      <c r="Q45" s="48"/>
      <c r="R45" s="48"/>
      <c r="S45" s="48"/>
      <c r="T45" s="48"/>
      <c r="U45" s="48"/>
    </row>
    <row r="46" spans="1:21" ht="30.75" customHeight="1" x14ac:dyDescent="0.15">
      <c r="A46" s="48"/>
      <c r="B46" s="1157"/>
      <c r="C46" s="1158"/>
      <c r="D46" s="62"/>
      <c r="E46" s="1163" t="s">
        <v>13</v>
      </c>
      <c r="F46" s="1163"/>
      <c r="G46" s="1163"/>
      <c r="H46" s="1163"/>
      <c r="I46" s="1163"/>
      <c r="J46" s="1164"/>
      <c r="K46" s="63" t="s">
        <v>532</v>
      </c>
      <c r="L46" s="64" t="s">
        <v>532</v>
      </c>
      <c r="M46" s="64" t="s">
        <v>532</v>
      </c>
      <c r="N46" s="64" t="s">
        <v>532</v>
      </c>
      <c r="O46" s="65" t="s">
        <v>532</v>
      </c>
      <c r="P46" s="48"/>
      <c r="Q46" s="48"/>
      <c r="R46" s="48"/>
      <c r="S46" s="48"/>
      <c r="T46" s="48"/>
      <c r="U46" s="48"/>
    </row>
    <row r="47" spans="1:21" ht="30.75" customHeight="1" x14ac:dyDescent="0.15">
      <c r="A47" s="48"/>
      <c r="B47" s="1157"/>
      <c r="C47" s="1158"/>
      <c r="D47" s="62"/>
      <c r="E47" s="1163" t="s">
        <v>14</v>
      </c>
      <c r="F47" s="1163"/>
      <c r="G47" s="1163"/>
      <c r="H47" s="1163"/>
      <c r="I47" s="1163"/>
      <c r="J47" s="1164"/>
      <c r="K47" s="63" t="s">
        <v>532</v>
      </c>
      <c r="L47" s="64" t="s">
        <v>532</v>
      </c>
      <c r="M47" s="64" t="s">
        <v>532</v>
      </c>
      <c r="N47" s="64" t="s">
        <v>532</v>
      </c>
      <c r="O47" s="65" t="s">
        <v>532</v>
      </c>
      <c r="P47" s="48"/>
      <c r="Q47" s="48"/>
      <c r="R47" s="48"/>
      <c r="S47" s="48"/>
      <c r="T47" s="48"/>
      <c r="U47" s="48"/>
    </row>
    <row r="48" spans="1:21" ht="30.75" customHeight="1" x14ac:dyDescent="0.15">
      <c r="A48" s="48"/>
      <c r="B48" s="1157"/>
      <c r="C48" s="1158"/>
      <c r="D48" s="62"/>
      <c r="E48" s="1163" t="s">
        <v>15</v>
      </c>
      <c r="F48" s="1163"/>
      <c r="G48" s="1163"/>
      <c r="H48" s="1163"/>
      <c r="I48" s="1163"/>
      <c r="J48" s="1164"/>
      <c r="K48" s="63">
        <v>393</v>
      </c>
      <c r="L48" s="64">
        <v>392</v>
      </c>
      <c r="M48" s="64">
        <v>419</v>
      </c>
      <c r="N48" s="64">
        <v>404</v>
      </c>
      <c r="O48" s="65">
        <v>452</v>
      </c>
      <c r="P48" s="48"/>
      <c r="Q48" s="48"/>
      <c r="R48" s="48"/>
      <c r="S48" s="48"/>
      <c r="T48" s="48"/>
      <c r="U48" s="48"/>
    </row>
    <row r="49" spans="1:21" ht="30.75" customHeight="1" x14ac:dyDescent="0.15">
      <c r="A49" s="48"/>
      <c r="B49" s="1157"/>
      <c r="C49" s="1158"/>
      <c r="D49" s="62"/>
      <c r="E49" s="1163" t="s">
        <v>16</v>
      </c>
      <c r="F49" s="1163"/>
      <c r="G49" s="1163"/>
      <c r="H49" s="1163"/>
      <c r="I49" s="1163"/>
      <c r="J49" s="1164"/>
      <c r="K49" s="63">
        <v>1</v>
      </c>
      <c r="L49" s="64">
        <v>1</v>
      </c>
      <c r="M49" s="64">
        <v>1</v>
      </c>
      <c r="N49" s="64" t="s">
        <v>532</v>
      </c>
      <c r="O49" s="65" t="s">
        <v>532</v>
      </c>
      <c r="P49" s="48"/>
      <c r="Q49" s="48"/>
      <c r="R49" s="48"/>
      <c r="S49" s="48"/>
      <c r="T49" s="48"/>
      <c r="U49" s="48"/>
    </row>
    <row r="50" spans="1:21" ht="30.75" customHeight="1" x14ac:dyDescent="0.15">
      <c r="A50" s="48"/>
      <c r="B50" s="1157"/>
      <c r="C50" s="1158"/>
      <c r="D50" s="62"/>
      <c r="E50" s="1163" t="s">
        <v>17</v>
      </c>
      <c r="F50" s="1163"/>
      <c r="G50" s="1163"/>
      <c r="H50" s="1163"/>
      <c r="I50" s="1163"/>
      <c r="J50" s="1164"/>
      <c r="K50" s="63" t="s">
        <v>532</v>
      </c>
      <c r="L50" s="64" t="s">
        <v>532</v>
      </c>
      <c r="M50" s="64" t="s">
        <v>532</v>
      </c>
      <c r="N50" s="64" t="s">
        <v>532</v>
      </c>
      <c r="O50" s="65" t="s">
        <v>532</v>
      </c>
      <c r="P50" s="48"/>
      <c r="Q50" s="48"/>
      <c r="R50" s="48"/>
      <c r="S50" s="48"/>
      <c r="T50" s="48"/>
      <c r="U50" s="48"/>
    </row>
    <row r="51" spans="1:21" ht="30.75" customHeight="1" x14ac:dyDescent="0.15">
      <c r="A51" s="48"/>
      <c r="B51" s="1159"/>
      <c r="C51" s="1160"/>
      <c r="D51" s="66"/>
      <c r="E51" s="1163" t="s">
        <v>18</v>
      </c>
      <c r="F51" s="1163"/>
      <c r="G51" s="1163"/>
      <c r="H51" s="1163"/>
      <c r="I51" s="1163"/>
      <c r="J51" s="1164"/>
      <c r="K51" s="63" t="s">
        <v>532</v>
      </c>
      <c r="L51" s="64" t="s">
        <v>532</v>
      </c>
      <c r="M51" s="64" t="s">
        <v>532</v>
      </c>
      <c r="N51" s="64" t="s">
        <v>532</v>
      </c>
      <c r="O51" s="65" t="s">
        <v>532</v>
      </c>
      <c r="P51" s="48"/>
      <c r="Q51" s="48"/>
      <c r="R51" s="48"/>
      <c r="S51" s="48"/>
      <c r="T51" s="48"/>
      <c r="U51" s="48"/>
    </row>
    <row r="52" spans="1:21" ht="30.75" customHeight="1" x14ac:dyDescent="0.15">
      <c r="A52" s="48"/>
      <c r="B52" s="1165" t="s">
        <v>19</v>
      </c>
      <c r="C52" s="1166"/>
      <c r="D52" s="66"/>
      <c r="E52" s="1163" t="s">
        <v>20</v>
      </c>
      <c r="F52" s="1163"/>
      <c r="G52" s="1163"/>
      <c r="H52" s="1163"/>
      <c r="I52" s="1163"/>
      <c r="J52" s="1164"/>
      <c r="K52" s="63">
        <v>2627</v>
      </c>
      <c r="L52" s="64">
        <v>2648</v>
      </c>
      <c r="M52" s="64">
        <v>2637</v>
      </c>
      <c r="N52" s="64">
        <v>2731</v>
      </c>
      <c r="O52" s="65">
        <v>2741</v>
      </c>
      <c r="P52" s="48"/>
      <c r="Q52" s="48"/>
      <c r="R52" s="48"/>
      <c r="S52" s="48"/>
      <c r="T52" s="48"/>
      <c r="U52" s="48"/>
    </row>
    <row r="53" spans="1:21" ht="30.75" customHeight="1" thickBot="1" x14ac:dyDescent="0.2">
      <c r="A53" s="48"/>
      <c r="B53" s="1167" t="s">
        <v>21</v>
      </c>
      <c r="C53" s="1168"/>
      <c r="D53" s="67"/>
      <c r="E53" s="1169" t="s">
        <v>22</v>
      </c>
      <c r="F53" s="1169"/>
      <c r="G53" s="1169"/>
      <c r="H53" s="1169"/>
      <c r="I53" s="1169"/>
      <c r="J53" s="1170"/>
      <c r="K53" s="68">
        <v>825</v>
      </c>
      <c r="L53" s="69">
        <v>902</v>
      </c>
      <c r="M53" s="69">
        <v>910</v>
      </c>
      <c r="N53" s="69">
        <v>946</v>
      </c>
      <c r="O53" s="70">
        <v>1137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71" t="s">
        <v>26</v>
      </c>
      <c r="C58" s="1172"/>
      <c r="D58" s="1177" t="s">
        <v>27</v>
      </c>
      <c r="E58" s="1178"/>
      <c r="F58" s="1178"/>
      <c r="G58" s="1178"/>
      <c r="H58" s="1178"/>
      <c r="I58" s="1178"/>
      <c r="J58" s="1179"/>
      <c r="K58" s="83"/>
      <c r="L58" s="84"/>
      <c r="M58" s="84"/>
      <c r="N58" s="84"/>
      <c r="O58" s="85"/>
    </row>
    <row r="59" spans="1:21" ht="31.5" customHeight="1" x14ac:dyDescent="0.15">
      <c r="B59" s="1173"/>
      <c r="C59" s="1174"/>
      <c r="D59" s="1180" t="s">
        <v>28</v>
      </c>
      <c r="E59" s="1181"/>
      <c r="F59" s="1181"/>
      <c r="G59" s="1181"/>
      <c r="H59" s="1181"/>
      <c r="I59" s="1181"/>
      <c r="J59" s="1182"/>
      <c r="K59" s="86"/>
      <c r="L59" s="87"/>
      <c r="M59" s="87"/>
      <c r="N59" s="87"/>
      <c r="O59" s="88"/>
    </row>
    <row r="60" spans="1:21" ht="31.5" customHeight="1" thickBot="1" x14ac:dyDescent="0.2">
      <c r="B60" s="1175"/>
      <c r="C60" s="1176"/>
      <c r="D60" s="1183" t="s">
        <v>29</v>
      </c>
      <c r="E60" s="1184"/>
      <c r="F60" s="1184"/>
      <c r="G60" s="1184"/>
      <c r="H60" s="1184"/>
      <c r="I60" s="1184"/>
      <c r="J60" s="118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dTxrOfiI/XIYEThCzauj9VFJ667NiJqWKqpx6IW5K+LtEOAQDnpQDwhtbWGQy8S/YoQgT38ArxRsyp6Sz6xEA==" saltValue="fwfyXIZGbmDxdmkmT2Cn9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M44" zoomScaleSheetLayoutView="100" workbookViewId="0">
      <selection activeCell="G60" sqref="G60"/>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573</v>
      </c>
      <c r="J40" s="103" t="s">
        <v>574</v>
      </c>
      <c r="K40" s="103" t="s">
        <v>575</v>
      </c>
      <c r="L40" s="103" t="s">
        <v>576</v>
      </c>
      <c r="M40" s="104" t="s">
        <v>577</v>
      </c>
    </row>
    <row r="41" spans="2:13" ht="27.75" customHeight="1" x14ac:dyDescent="0.15">
      <c r="B41" s="1186" t="s">
        <v>32</v>
      </c>
      <c r="C41" s="1187"/>
      <c r="D41" s="105"/>
      <c r="E41" s="1192" t="s">
        <v>33</v>
      </c>
      <c r="F41" s="1192"/>
      <c r="G41" s="1192"/>
      <c r="H41" s="1193"/>
      <c r="I41" s="355">
        <v>36250</v>
      </c>
      <c r="J41" s="356">
        <v>36356</v>
      </c>
      <c r="K41" s="356">
        <v>37379</v>
      </c>
      <c r="L41" s="356">
        <v>38280</v>
      </c>
      <c r="M41" s="357">
        <v>37515</v>
      </c>
    </row>
    <row r="42" spans="2:13" ht="27.75" customHeight="1" x14ac:dyDescent="0.15">
      <c r="B42" s="1188"/>
      <c r="C42" s="1189"/>
      <c r="D42" s="106"/>
      <c r="E42" s="1194" t="s">
        <v>34</v>
      </c>
      <c r="F42" s="1194"/>
      <c r="G42" s="1194"/>
      <c r="H42" s="1195"/>
      <c r="I42" s="358" t="s">
        <v>532</v>
      </c>
      <c r="J42" s="359" t="s">
        <v>532</v>
      </c>
      <c r="K42" s="359" t="s">
        <v>532</v>
      </c>
      <c r="L42" s="359" t="s">
        <v>532</v>
      </c>
      <c r="M42" s="360" t="s">
        <v>532</v>
      </c>
    </row>
    <row r="43" spans="2:13" ht="27.75" customHeight="1" x14ac:dyDescent="0.15">
      <c r="B43" s="1188"/>
      <c r="C43" s="1189"/>
      <c r="D43" s="106"/>
      <c r="E43" s="1194" t="s">
        <v>35</v>
      </c>
      <c r="F43" s="1194"/>
      <c r="G43" s="1194"/>
      <c r="H43" s="1195"/>
      <c r="I43" s="358">
        <v>5283</v>
      </c>
      <c r="J43" s="359">
        <v>5165</v>
      </c>
      <c r="K43" s="359">
        <v>4833</v>
      </c>
      <c r="L43" s="359">
        <v>4559</v>
      </c>
      <c r="M43" s="360">
        <v>4435</v>
      </c>
    </row>
    <row r="44" spans="2:13" ht="27.75" customHeight="1" x14ac:dyDescent="0.15">
      <c r="B44" s="1188"/>
      <c r="C44" s="1189"/>
      <c r="D44" s="106"/>
      <c r="E44" s="1194" t="s">
        <v>36</v>
      </c>
      <c r="F44" s="1194"/>
      <c r="G44" s="1194"/>
      <c r="H44" s="1195"/>
      <c r="I44" s="358">
        <v>2</v>
      </c>
      <c r="J44" s="359">
        <v>1</v>
      </c>
      <c r="K44" s="359" t="s">
        <v>532</v>
      </c>
      <c r="L44" s="359" t="s">
        <v>532</v>
      </c>
      <c r="M44" s="360" t="s">
        <v>532</v>
      </c>
    </row>
    <row r="45" spans="2:13" ht="27.75" customHeight="1" x14ac:dyDescent="0.15">
      <c r="B45" s="1188"/>
      <c r="C45" s="1189"/>
      <c r="D45" s="106"/>
      <c r="E45" s="1194" t="s">
        <v>37</v>
      </c>
      <c r="F45" s="1194"/>
      <c r="G45" s="1194"/>
      <c r="H45" s="1195"/>
      <c r="I45" s="358">
        <v>5654</v>
      </c>
      <c r="J45" s="359">
        <v>5436</v>
      </c>
      <c r="K45" s="359">
        <v>5169</v>
      </c>
      <c r="L45" s="359">
        <v>4964</v>
      </c>
      <c r="M45" s="360">
        <v>4800</v>
      </c>
    </row>
    <row r="46" spans="2:13" ht="27.75" customHeight="1" x14ac:dyDescent="0.15">
      <c r="B46" s="1188"/>
      <c r="C46" s="1189"/>
      <c r="D46" s="107"/>
      <c r="E46" s="1194" t="s">
        <v>38</v>
      </c>
      <c r="F46" s="1194"/>
      <c r="G46" s="1194"/>
      <c r="H46" s="1195"/>
      <c r="I46" s="358">
        <v>570</v>
      </c>
      <c r="J46" s="359">
        <v>568</v>
      </c>
      <c r="K46" s="359" t="s">
        <v>532</v>
      </c>
      <c r="L46" s="359" t="s">
        <v>532</v>
      </c>
      <c r="M46" s="360" t="s">
        <v>532</v>
      </c>
    </row>
    <row r="47" spans="2:13" ht="27.75" customHeight="1" x14ac:dyDescent="0.15">
      <c r="B47" s="1188"/>
      <c r="C47" s="1189"/>
      <c r="D47" s="108"/>
      <c r="E47" s="1196" t="s">
        <v>39</v>
      </c>
      <c r="F47" s="1197"/>
      <c r="G47" s="1197"/>
      <c r="H47" s="1198"/>
      <c r="I47" s="358" t="s">
        <v>532</v>
      </c>
      <c r="J47" s="359" t="s">
        <v>532</v>
      </c>
      <c r="K47" s="359" t="s">
        <v>532</v>
      </c>
      <c r="L47" s="359" t="s">
        <v>532</v>
      </c>
      <c r="M47" s="360" t="s">
        <v>532</v>
      </c>
    </row>
    <row r="48" spans="2:13" ht="27.75" customHeight="1" x14ac:dyDescent="0.15">
      <c r="B48" s="1188"/>
      <c r="C48" s="1189"/>
      <c r="D48" s="106"/>
      <c r="E48" s="1194" t="s">
        <v>40</v>
      </c>
      <c r="F48" s="1194"/>
      <c r="G48" s="1194"/>
      <c r="H48" s="1195"/>
      <c r="I48" s="358" t="s">
        <v>532</v>
      </c>
      <c r="J48" s="359" t="s">
        <v>532</v>
      </c>
      <c r="K48" s="359" t="s">
        <v>532</v>
      </c>
      <c r="L48" s="359" t="s">
        <v>532</v>
      </c>
      <c r="M48" s="360" t="s">
        <v>532</v>
      </c>
    </row>
    <row r="49" spans="2:13" ht="27.75" customHeight="1" x14ac:dyDescent="0.15">
      <c r="B49" s="1190"/>
      <c r="C49" s="1191"/>
      <c r="D49" s="106"/>
      <c r="E49" s="1194" t="s">
        <v>41</v>
      </c>
      <c r="F49" s="1194"/>
      <c r="G49" s="1194"/>
      <c r="H49" s="1195"/>
      <c r="I49" s="358" t="s">
        <v>532</v>
      </c>
      <c r="J49" s="359" t="s">
        <v>532</v>
      </c>
      <c r="K49" s="359" t="s">
        <v>532</v>
      </c>
      <c r="L49" s="359" t="s">
        <v>532</v>
      </c>
      <c r="M49" s="360" t="s">
        <v>532</v>
      </c>
    </row>
    <row r="50" spans="2:13" ht="27.75" customHeight="1" x14ac:dyDescent="0.15">
      <c r="B50" s="1199" t="s">
        <v>42</v>
      </c>
      <c r="C50" s="1200"/>
      <c r="D50" s="109"/>
      <c r="E50" s="1194" t="s">
        <v>43</v>
      </c>
      <c r="F50" s="1194"/>
      <c r="G50" s="1194"/>
      <c r="H50" s="1195"/>
      <c r="I50" s="358">
        <v>17467</v>
      </c>
      <c r="J50" s="359">
        <v>17418</v>
      </c>
      <c r="K50" s="359">
        <v>16998</v>
      </c>
      <c r="L50" s="359">
        <v>18703</v>
      </c>
      <c r="M50" s="360">
        <v>20205</v>
      </c>
    </row>
    <row r="51" spans="2:13" ht="27.75" customHeight="1" x14ac:dyDescent="0.15">
      <c r="B51" s="1188"/>
      <c r="C51" s="1189"/>
      <c r="D51" s="106"/>
      <c r="E51" s="1194" t="s">
        <v>44</v>
      </c>
      <c r="F51" s="1194"/>
      <c r="G51" s="1194"/>
      <c r="H51" s="1195"/>
      <c r="I51" s="358">
        <v>1418</v>
      </c>
      <c r="J51" s="359">
        <v>1329</v>
      </c>
      <c r="K51" s="359">
        <v>1212</v>
      </c>
      <c r="L51" s="359">
        <v>918</v>
      </c>
      <c r="M51" s="360">
        <v>834</v>
      </c>
    </row>
    <row r="52" spans="2:13" ht="27.75" customHeight="1" x14ac:dyDescent="0.15">
      <c r="B52" s="1190"/>
      <c r="C52" s="1191"/>
      <c r="D52" s="106"/>
      <c r="E52" s="1194" t="s">
        <v>45</v>
      </c>
      <c r="F52" s="1194"/>
      <c r="G52" s="1194"/>
      <c r="H52" s="1195"/>
      <c r="I52" s="358">
        <v>30996</v>
      </c>
      <c r="J52" s="359">
        <v>30661</v>
      </c>
      <c r="K52" s="359">
        <v>30973</v>
      </c>
      <c r="L52" s="359">
        <v>30761</v>
      </c>
      <c r="M52" s="360">
        <v>29604</v>
      </c>
    </row>
    <row r="53" spans="2:13" ht="27.75" customHeight="1" thickBot="1" x14ac:dyDescent="0.2">
      <c r="B53" s="1201" t="s">
        <v>46</v>
      </c>
      <c r="C53" s="1202"/>
      <c r="D53" s="110"/>
      <c r="E53" s="1203" t="s">
        <v>47</v>
      </c>
      <c r="F53" s="1203"/>
      <c r="G53" s="1203"/>
      <c r="H53" s="1204"/>
      <c r="I53" s="361">
        <v>-2123</v>
      </c>
      <c r="J53" s="362">
        <v>-1883</v>
      </c>
      <c r="K53" s="362">
        <v>-1802</v>
      </c>
      <c r="L53" s="362">
        <v>-2580</v>
      </c>
      <c r="M53" s="363">
        <v>-3893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6PxId+nz10LpjAp4GSGUSvxOcxgyN4fm3odhG8mpTugM22ijf+KxExosjC1O37K48737RP+vJczW6jBNofDQ9w==" saltValue="FoHXAYjZsb+p6Vlv07Iq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55" zoomScale="70" zoomScaleNormal="70" zoomScaleSheetLayoutView="100" workbookViewId="0">
      <selection activeCell="G60" sqref="G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575</v>
      </c>
      <c r="G54" s="119" t="s">
        <v>576</v>
      </c>
      <c r="H54" s="120" t="s">
        <v>577</v>
      </c>
    </row>
    <row r="55" spans="2:8" ht="52.5" customHeight="1" x14ac:dyDescent="0.15">
      <c r="B55" s="121"/>
      <c r="C55" s="1213" t="s">
        <v>50</v>
      </c>
      <c r="D55" s="1213"/>
      <c r="E55" s="1214"/>
      <c r="F55" s="122">
        <v>8364</v>
      </c>
      <c r="G55" s="122">
        <v>9258</v>
      </c>
      <c r="H55" s="123">
        <v>10165</v>
      </c>
    </row>
    <row r="56" spans="2:8" ht="52.5" customHeight="1" x14ac:dyDescent="0.15">
      <c r="B56" s="124"/>
      <c r="C56" s="1215" t="s">
        <v>51</v>
      </c>
      <c r="D56" s="1215"/>
      <c r="E56" s="1216"/>
      <c r="F56" s="125">
        <v>3618</v>
      </c>
      <c r="G56" s="125">
        <v>4227</v>
      </c>
      <c r="H56" s="126">
        <v>4243</v>
      </c>
    </row>
    <row r="57" spans="2:8" ht="53.25" customHeight="1" x14ac:dyDescent="0.15">
      <c r="B57" s="124"/>
      <c r="C57" s="1217" t="s">
        <v>52</v>
      </c>
      <c r="D57" s="1217"/>
      <c r="E57" s="1218"/>
      <c r="F57" s="127">
        <v>6291</v>
      </c>
      <c r="G57" s="127">
        <v>6417</v>
      </c>
      <c r="H57" s="128">
        <v>6901</v>
      </c>
    </row>
    <row r="58" spans="2:8" ht="45.75" customHeight="1" x14ac:dyDescent="0.15">
      <c r="B58" s="129"/>
      <c r="C58" s="1205" t="s">
        <v>604</v>
      </c>
      <c r="D58" s="1206"/>
      <c r="E58" s="1207"/>
      <c r="F58" s="130">
        <v>2281</v>
      </c>
      <c r="G58" s="130">
        <v>2285</v>
      </c>
      <c r="H58" s="131">
        <v>2282</v>
      </c>
    </row>
    <row r="59" spans="2:8" ht="45.75" customHeight="1" x14ac:dyDescent="0.15">
      <c r="B59" s="129"/>
      <c r="C59" s="1205" t="s">
        <v>605</v>
      </c>
      <c r="D59" s="1206"/>
      <c r="E59" s="1207"/>
      <c r="F59" s="130">
        <v>1343</v>
      </c>
      <c r="G59" s="130">
        <v>1346</v>
      </c>
      <c r="H59" s="131">
        <v>1328</v>
      </c>
    </row>
    <row r="60" spans="2:8" ht="45.75" customHeight="1" x14ac:dyDescent="0.15">
      <c r="B60" s="129"/>
      <c r="C60" s="1205" t="s">
        <v>606</v>
      </c>
      <c r="D60" s="1206"/>
      <c r="E60" s="1207"/>
      <c r="F60" s="130">
        <v>497</v>
      </c>
      <c r="G60" s="130">
        <v>479</v>
      </c>
      <c r="H60" s="131">
        <v>464</v>
      </c>
    </row>
    <row r="61" spans="2:8" ht="45.75" customHeight="1" x14ac:dyDescent="0.15">
      <c r="B61" s="129"/>
      <c r="C61" s="1205" t="s">
        <v>607</v>
      </c>
      <c r="D61" s="1206"/>
      <c r="E61" s="1207"/>
      <c r="F61" s="130">
        <v>451</v>
      </c>
      <c r="G61" s="130">
        <v>451</v>
      </c>
      <c r="H61" s="131">
        <v>451</v>
      </c>
    </row>
    <row r="62" spans="2:8" ht="45.75" customHeight="1" thickBot="1" x14ac:dyDescent="0.2">
      <c r="B62" s="132"/>
      <c r="C62" s="1208" t="s">
        <v>608</v>
      </c>
      <c r="D62" s="1209"/>
      <c r="E62" s="1210"/>
      <c r="F62" s="133" t="s">
        <v>609</v>
      </c>
      <c r="G62" s="133" t="s">
        <v>609</v>
      </c>
      <c r="H62" s="134">
        <v>400</v>
      </c>
    </row>
    <row r="63" spans="2:8" ht="52.5" customHeight="1" thickBot="1" x14ac:dyDescent="0.2">
      <c r="B63" s="135"/>
      <c r="C63" s="1211" t="s">
        <v>53</v>
      </c>
      <c r="D63" s="1211"/>
      <c r="E63" s="1212"/>
      <c r="F63" s="136">
        <v>18273</v>
      </c>
      <c r="G63" s="136">
        <v>19902</v>
      </c>
      <c r="H63" s="137">
        <v>21309</v>
      </c>
    </row>
    <row r="64" spans="2:8" x14ac:dyDescent="0.15"/>
  </sheetData>
  <sheetProtection algorithmName="SHA-512" hashValue="CoXv5SxL7qGlDLrTuQwDemvMBbGFsgO67SggxAY6AXDGAZa7NilPs8jBKIoyQuUsYzmuhMxOTFo1L4yz0abzHw==" saltValue="pwWrlRAh0QtXHfa0WyB6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570</v>
      </c>
      <c r="G2" s="151"/>
      <c r="H2" s="152"/>
    </row>
    <row r="3" spans="1:8" x14ac:dyDescent="0.15">
      <c r="A3" s="148" t="s">
        <v>563</v>
      </c>
      <c r="B3" s="153"/>
      <c r="C3" s="154"/>
      <c r="D3" s="155">
        <v>95537</v>
      </c>
      <c r="E3" s="156"/>
      <c r="F3" s="157">
        <v>69185</v>
      </c>
      <c r="G3" s="158"/>
      <c r="H3" s="159"/>
    </row>
    <row r="4" spans="1:8" x14ac:dyDescent="0.15">
      <c r="A4" s="160"/>
      <c r="B4" s="161"/>
      <c r="C4" s="162"/>
      <c r="D4" s="163">
        <v>64971</v>
      </c>
      <c r="E4" s="164"/>
      <c r="F4" s="165">
        <v>38519</v>
      </c>
      <c r="G4" s="166"/>
      <c r="H4" s="167"/>
    </row>
    <row r="5" spans="1:8" x14ac:dyDescent="0.15">
      <c r="A5" s="148" t="s">
        <v>565</v>
      </c>
      <c r="B5" s="153"/>
      <c r="C5" s="154"/>
      <c r="D5" s="155">
        <v>74229</v>
      </c>
      <c r="E5" s="156"/>
      <c r="F5" s="157">
        <v>70166</v>
      </c>
      <c r="G5" s="158"/>
      <c r="H5" s="159"/>
    </row>
    <row r="6" spans="1:8" x14ac:dyDescent="0.15">
      <c r="A6" s="160"/>
      <c r="B6" s="161"/>
      <c r="C6" s="162"/>
      <c r="D6" s="163">
        <v>45123</v>
      </c>
      <c r="E6" s="164"/>
      <c r="F6" s="165">
        <v>36115</v>
      </c>
      <c r="G6" s="166"/>
      <c r="H6" s="167"/>
    </row>
    <row r="7" spans="1:8" x14ac:dyDescent="0.15">
      <c r="A7" s="148" t="s">
        <v>566</v>
      </c>
      <c r="B7" s="153"/>
      <c r="C7" s="154"/>
      <c r="D7" s="155">
        <v>45708</v>
      </c>
      <c r="E7" s="156"/>
      <c r="F7" s="157">
        <v>70329</v>
      </c>
      <c r="G7" s="158"/>
      <c r="H7" s="159"/>
    </row>
    <row r="8" spans="1:8" x14ac:dyDescent="0.15">
      <c r="A8" s="160"/>
      <c r="B8" s="161"/>
      <c r="C8" s="162"/>
      <c r="D8" s="163">
        <v>18662</v>
      </c>
      <c r="E8" s="164"/>
      <c r="F8" s="165">
        <v>39403</v>
      </c>
      <c r="G8" s="166"/>
      <c r="H8" s="167"/>
    </row>
    <row r="9" spans="1:8" x14ac:dyDescent="0.15">
      <c r="A9" s="148" t="s">
        <v>567</v>
      </c>
      <c r="B9" s="153"/>
      <c r="C9" s="154"/>
      <c r="D9" s="155">
        <v>49687</v>
      </c>
      <c r="E9" s="156"/>
      <c r="F9" s="157">
        <v>54225</v>
      </c>
      <c r="G9" s="158"/>
      <c r="H9" s="159"/>
    </row>
    <row r="10" spans="1:8" x14ac:dyDescent="0.15">
      <c r="A10" s="160"/>
      <c r="B10" s="161"/>
      <c r="C10" s="162"/>
      <c r="D10" s="163">
        <v>35419</v>
      </c>
      <c r="E10" s="164"/>
      <c r="F10" s="165">
        <v>27337</v>
      </c>
      <c r="G10" s="166"/>
      <c r="H10" s="167"/>
    </row>
    <row r="11" spans="1:8" x14ac:dyDescent="0.15">
      <c r="A11" s="148" t="s">
        <v>568</v>
      </c>
      <c r="B11" s="153"/>
      <c r="C11" s="154"/>
      <c r="D11" s="155">
        <v>55544</v>
      </c>
      <c r="E11" s="156"/>
      <c r="F11" s="157">
        <v>54016</v>
      </c>
      <c r="G11" s="158"/>
      <c r="H11" s="159"/>
    </row>
    <row r="12" spans="1:8" x14ac:dyDescent="0.15">
      <c r="A12" s="160"/>
      <c r="B12" s="161"/>
      <c r="C12" s="168"/>
      <c r="D12" s="163">
        <v>30798</v>
      </c>
      <c r="E12" s="164"/>
      <c r="F12" s="165">
        <v>28078</v>
      </c>
      <c r="G12" s="166"/>
      <c r="H12" s="167"/>
    </row>
    <row r="13" spans="1:8" x14ac:dyDescent="0.15">
      <c r="A13" s="148"/>
      <c r="B13" s="153"/>
      <c r="C13" s="169"/>
      <c r="D13" s="170">
        <v>64141</v>
      </c>
      <c r="E13" s="171"/>
      <c r="F13" s="172">
        <v>63584</v>
      </c>
      <c r="G13" s="173"/>
      <c r="H13" s="159"/>
    </row>
    <row r="14" spans="1:8" x14ac:dyDescent="0.15">
      <c r="A14" s="160"/>
      <c r="B14" s="161"/>
      <c r="C14" s="162"/>
      <c r="D14" s="163">
        <v>38995</v>
      </c>
      <c r="E14" s="164"/>
      <c r="F14" s="165">
        <v>33890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0.94</v>
      </c>
      <c r="C19" s="174">
        <f>ROUND(VALUE(SUBSTITUTE(実質収支比率等に係る経年分析!G$48,"▲","-")),2)</f>
        <v>0.59</v>
      </c>
      <c r="D19" s="174">
        <f>ROUND(VALUE(SUBSTITUTE(実質収支比率等に係る経年分析!H$48,"▲","-")),2)</f>
        <v>0.61</v>
      </c>
      <c r="E19" s="174">
        <f>ROUND(VALUE(SUBSTITUTE(実質収支比率等に係る経年分析!I$48,"▲","-")),2)</f>
        <v>6.05</v>
      </c>
      <c r="F19" s="174">
        <f>ROUND(VALUE(SUBSTITUTE(実質収支比率等に係る経年分析!J$48,"▲","-")),2)</f>
        <v>2.14</v>
      </c>
    </row>
    <row r="20" spans="1:11" x14ac:dyDescent="0.15">
      <c r="A20" s="174" t="s">
        <v>57</v>
      </c>
      <c r="B20" s="174">
        <f>ROUND(VALUE(SUBSTITUTE(実質収支比率等に係る経年分析!F$47,"▲","-")),2)</f>
        <v>47.33</v>
      </c>
      <c r="C20" s="174">
        <f>ROUND(VALUE(SUBSTITUTE(実質収支比率等に係る経年分析!G$47,"▲","-")),2)</f>
        <v>44.96</v>
      </c>
      <c r="D20" s="174">
        <f>ROUND(VALUE(SUBSTITUTE(実質収支比率等に係る経年分析!H$47,"▲","-")),2)</f>
        <v>40.65</v>
      </c>
      <c r="E20" s="174">
        <f>ROUND(VALUE(SUBSTITUTE(実質収支比率等に係る経年分析!I$47,"▲","-")),2)</f>
        <v>43.17</v>
      </c>
      <c r="F20" s="174">
        <f>ROUND(VALUE(SUBSTITUTE(実質収支比率等に係る経年分析!J$47,"▲","-")),2)</f>
        <v>48.65</v>
      </c>
    </row>
    <row r="21" spans="1:11" x14ac:dyDescent="0.15">
      <c r="A21" s="174" t="s">
        <v>58</v>
      </c>
      <c r="B21" s="174">
        <f>IF(ISNUMBER(VALUE(SUBSTITUTE(実質収支比率等に係る経年分析!F$49,"▲","-"))),ROUND(VALUE(SUBSTITUTE(実質収支比率等に係る経年分析!F$49,"▲","-")),2),NA())</f>
        <v>-7.51</v>
      </c>
      <c r="C21" s="174">
        <f>IF(ISNUMBER(VALUE(SUBSTITUTE(実質収支比率等に係る経年分析!G$49,"▲","-"))),ROUND(VALUE(SUBSTITUTE(実質収支比率等に係る経年分析!G$49,"▲","-")),2),NA())</f>
        <v>-2.5099999999999998</v>
      </c>
      <c r="D21" s="174">
        <f>IF(ISNUMBER(VALUE(SUBSTITUTE(実質収支比率等に係る経年分析!H$49,"▲","-"))),ROUND(VALUE(SUBSTITUTE(実質収支比率等に係る経年分析!H$49,"▲","-")),2),NA())</f>
        <v>-2.73</v>
      </c>
      <c r="E21" s="174">
        <f>IF(ISNUMBER(VALUE(SUBSTITUTE(実質収支比率等に係る経年分析!I$49,"▲","-"))),ROUND(VALUE(SUBSTITUTE(実質収支比率等に係る経年分析!I$49,"▲","-")),2),NA())</f>
        <v>9.6300000000000008</v>
      </c>
      <c r="F21" s="174">
        <f>IF(ISNUMBER(VALUE(SUBSTITUTE(実質収支比率等に係る経年分析!J$49,"▲","-"))),ROUND(VALUE(SUBSTITUTE(実質収支比率等に係る経年分析!J$49,"▲","-")),2),NA())</f>
        <v>0.27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加茂谷診療所事業会計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住宅新築資金等貸付事業会計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後期高齢者医療会計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15">
      <c r="A32" s="175" t="str">
        <f>IF(連結実質赤字比率に係る赤字・黒字の構成分析!C$38="",NA(),連結実質赤字比率に係る赤字・黒字の構成分析!C$38)</f>
        <v>阿南市公共下水道事業会計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15">
      <c r="A33" s="175" t="str">
        <f>IF(連結実質赤字比率に係る赤字・黒字の構成分析!C$37="",NA(),連結実質赤字比率に係る赤字・黒字の構成分析!C$37)</f>
        <v>国民健康保険事業会計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0.52</v>
      </c>
    </row>
    <row r="34" spans="1:16" x14ac:dyDescent="0.15">
      <c r="A34" s="175" t="str">
        <f>IF(連結実質赤字比率に係る赤字・黒字の構成分析!C$36="",NA(),連結実質赤字比率に係る赤字・黒字の構成分析!C$36)</f>
        <v>介護保険事業会計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0.47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0.48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2.08</v>
      </c>
    </row>
    <row r="36" spans="1:16" x14ac:dyDescent="0.15">
      <c r="A36" s="175" t="str">
        <f>IF(連結実質赤字比率に係る赤字・黒字の構成分析!C$34="",NA(),連結実質赤字比率に係る赤字・黒字の構成分析!C$34)</f>
        <v>阿南市水道事業会計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8.15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9.9600000000000009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10.34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2627</v>
      </c>
      <c r="E42" s="176"/>
      <c r="F42" s="176"/>
      <c r="G42" s="176">
        <f>'実質公債費比率（分子）の構造'!L$52</f>
        <v>2648</v>
      </c>
      <c r="H42" s="176"/>
      <c r="I42" s="176"/>
      <c r="J42" s="176">
        <f>'実質公債費比率（分子）の構造'!M$52</f>
        <v>2637</v>
      </c>
      <c r="K42" s="176"/>
      <c r="L42" s="176"/>
      <c r="M42" s="176">
        <f>'実質公債費比率（分子）の構造'!N$52</f>
        <v>2731</v>
      </c>
      <c r="N42" s="176"/>
      <c r="O42" s="176"/>
      <c r="P42" s="176">
        <f>'実質公債費比率（分子）の構造'!O$52</f>
        <v>2741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v>
      </c>
      <c r="C45" s="176"/>
      <c r="D45" s="176"/>
      <c r="E45" s="176">
        <f>'実質公債費比率（分子）の構造'!L$49</f>
        <v>1</v>
      </c>
      <c r="F45" s="176"/>
      <c r="G45" s="176"/>
      <c r="H45" s="176">
        <f>'実質公債費比率（分子）の構造'!M$49</f>
        <v>1</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393</v>
      </c>
      <c r="C46" s="176"/>
      <c r="D46" s="176"/>
      <c r="E46" s="176">
        <f>'実質公債費比率（分子）の構造'!L$48</f>
        <v>392</v>
      </c>
      <c r="F46" s="176"/>
      <c r="G46" s="176"/>
      <c r="H46" s="176">
        <f>'実質公債費比率（分子）の構造'!M$48</f>
        <v>419</v>
      </c>
      <c r="I46" s="176"/>
      <c r="J46" s="176"/>
      <c r="K46" s="176">
        <f>'実質公債費比率（分子）の構造'!N$48</f>
        <v>404</v>
      </c>
      <c r="L46" s="176"/>
      <c r="M46" s="176"/>
      <c r="N46" s="176">
        <f>'実質公債費比率（分子）の構造'!O$48</f>
        <v>452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3058</v>
      </c>
      <c r="C49" s="176"/>
      <c r="D49" s="176"/>
      <c r="E49" s="176">
        <f>'実質公債費比率（分子）の構造'!L$45</f>
        <v>3157</v>
      </c>
      <c r="F49" s="176"/>
      <c r="G49" s="176"/>
      <c r="H49" s="176">
        <f>'実質公債費比率（分子）の構造'!M$45</f>
        <v>3127</v>
      </c>
      <c r="I49" s="176"/>
      <c r="J49" s="176"/>
      <c r="K49" s="176">
        <f>'実質公債費比率（分子）の構造'!N$45</f>
        <v>3273</v>
      </c>
      <c r="L49" s="176"/>
      <c r="M49" s="176"/>
      <c r="N49" s="176">
        <f>'実質公債費比率（分子）の構造'!O$45</f>
        <v>3426</v>
      </c>
      <c r="O49" s="176"/>
      <c r="P49" s="176"/>
    </row>
    <row r="50" spans="1:16" x14ac:dyDescent="0.15">
      <c r="A50" s="176" t="s">
        <v>73</v>
      </c>
      <c r="B50" s="176" t="e">
        <f>NA()</f>
        <v>#N/A</v>
      </c>
      <c r="C50" s="176">
        <f>IF(ISNUMBER('実質公債費比率（分子）の構造'!K$53),'実質公債費比率（分子）の構造'!K$53,NA())</f>
        <v>825</v>
      </c>
      <c r="D50" s="176" t="e">
        <f>NA()</f>
        <v>#N/A</v>
      </c>
      <c r="E50" s="176" t="e">
        <f>NA()</f>
        <v>#N/A</v>
      </c>
      <c r="F50" s="176">
        <f>IF(ISNUMBER('実質公債費比率（分子）の構造'!L$53),'実質公債費比率（分子）の構造'!L$53,NA())</f>
        <v>902</v>
      </c>
      <c r="G50" s="176" t="e">
        <f>NA()</f>
        <v>#N/A</v>
      </c>
      <c r="H50" s="176" t="e">
        <f>NA()</f>
        <v>#N/A</v>
      </c>
      <c r="I50" s="176">
        <f>IF(ISNUMBER('実質公債費比率（分子）の構造'!M$53),'実質公債費比率（分子）の構造'!M$53,NA())</f>
        <v>910</v>
      </c>
      <c r="J50" s="176" t="e">
        <f>NA()</f>
        <v>#N/A</v>
      </c>
      <c r="K50" s="176" t="e">
        <f>NA()</f>
        <v>#N/A</v>
      </c>
      <c r="L50" s="176">
        <f>IF(ISNUMBER('実質公債費比率（分子）の構造'!N$53),'実質公債費比率（分子）の構造'!N$53,NA())</f>
        <v>946</v>
      </c>
      <c r="M50" s="176" t="e">
        <f>NA()</f>
        <v>#N/A</v>
      </c>
      <c r="N50" s="176" t="e">
        <f>NA()</f>
        <v>#N/A</v>
      </c>
      <c r="O50" s="176">
        <f>IF(ISNUMBER('実質公債費比率（分子）の構造'!O$53),'実質公債費比率（分子）の構造'!O$53,NA())</f>
        <v>1137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30996</v>
      </c>
      <c r="E56" s="175"/>
      <c r="F56" s="175"/>
      <c r="G56" s="175">
        <f>'将来負担比率（分子）の構造'!J$52</f>
        <v>30661</v>
      </c>
      <c r="H56" s="175"/>
      <c r="I56" s="175"/>
      <c r="J56" s="175">
        <f>'将来負担比率（分子）の構造'!K$52</f>
        <v>30973</v>
      </c>
      <c r="K56" s="175"/>
      <c r="L56" s="175"/>
      <c r="M56" s="175">
        <f>'将来負担比率（分子）の構造'!L$52</f>
        <v>30761</v>
      </c>
      <c r="N56" s="175"/>
      <c r="O56" s="175"/>
      <c r="P56" s="175">
        <f>'将来負担比率（分子）の構造'!M$52</f>
        <v>29604</v>
      </c>
    </row>
    <row r="57" spans="1:16" x14ac:dyDescent="0.15">
      <c r="A57" s="175" t="s">
        <v>44</v>
      </c>
      <c r="B57" s="175"/>
      <c r="C57" s="175"/>
      <c r="D57" s="175">
        <f>'将来負担比率（分子）の構造'!I$51</f>
        <v>1418</v>
      </c>
      <c r="E57" s="175"/>
      <c r="F57" s="175"/>
      <c r="G57" s="175">
        <f>'将来負担比率（分子）の構造'!J$51</f>
        <v>1329</v>
      </c>
      <c r="H57" s="175"/>
      <c r="I57" s="175"/>
      <c r="J57" s="175">
        <f>'将来負担比率（分子）の構造'!K$51</f>
        <v>1212</v>
      </c>
      <c r="K57" s="175"/>
      <c r="L57" s="175"/>
      <c r="M57" s="175">
        <f>'将来負担比率（分子）の構造'!L$51</f>
        <v>918</v>
      </c>
      <c r="N57" s="175"/>
      <c r="O57" s="175"/>
      <c r="P57" s="175">
        <f>'将来負担比率（分子）の構造'!M$51</f>
        <v>834</v>
      </c>
    </row>
    <row r="58" spans="1:16" x14ac:dyDescent="0.15">
      <c r="A58" s="175" t="s">
        <v>43</v>
      </c>
      <c r="B58" s="175"/>
      <c r="C58" s="175"/>
      <c r="D58" s="175">
        <f>'将来負担比率（分子）の構造'!I$50</f>
        <v>17467</v>
      </c>
      <c r="E58" s="175"/>
      <c r="F58" s="175"/>
      <c r="G58" s="175">
        <f>'将来負担比率（分子）の構造'!J$50</f>
        <v>17418</v>
      </c>
      <c r="H58" s="175"/>
      <c r="I58" s="175"/>
      <c r="J58" s="175">
        <f>'将来負担比率（分子）の構造'!K$50</f>
        <v>16998</v>
      </c>
      <c r="K58" s="175"/>
      <c r="L58" s="175"/>
      <c r="M58" s="175">
        <f>'将来負担比率（分子）の構造'!L$50</f>
        <v>18703</v>
      </c>
      <c r="N58" s="175"/>
      <c r="O58" s="175"/>
      <c r="P58" s="175">
        <f>'将来負担比率（分子）の構造'!M$50</f>
        <v>20205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570</v>
      </c>
      <c r="C61" s="175"/>
      <c r="D61" s="175"/>
      <c r="E61" s="175">
        <f>'将来負担比率（分子）の構造'!J$46</f>
        <v>568</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5654</v>
      </c>
      <c r="C62" s="175"/>
      <c r="D62" s="175"/>
      <c r="E62" s="175">
        <f>'将来負担比率（分子）の構造'!J$45</f>
        <v>5436</v>
      </c>
      <c r="F62" s="175"/>
      <c r="G62" s="175"/>
      <c r="H62" s="175">
        <f>'将来負担比率（分子）の構造'!K$45</f>
        <v>5169</v>
      </c>
      <c r="I62" s="175"/>
      <c r="J62" s="175"/>
      <c r="K62" s="175">
        <f>'将来負担比率（分子）の構造'!L$45</f>
        <v>4964</v>
      </c>
      <c r="L62" s="175"/>
      <c r="M62" s="175"/>
      <c r="N62" s="175">
        <f>'将来負担比率（分子）の構造'!M$45</f>
        <v>4800</v>
      </c>
      <c r="O62" s="175"/>
      <c r="P62" s="175"/>
    </row>
    <row r="63" spans="1:16" x14ac:dyDescent="0.15">
      <c r="A63" s="175" t="s">
        <v>36</v>
      </c>
      <c r="B63" s="175">
        <f>'将来負担比率（分子）の構造'!I$44</f>
        <v>2</v>
      </c>
      <c r="C63" s="175"/>
      <c r="D63" s="175"/>
      <c r="E63" s="175">
        <f>'将来負担比率（分子）の構造'!J$44</f>
        <v>1</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5283</v>
      </c>
      <c r="C64" s="175"/>
      <c r="D64" s="175"/>
      <c r="E64" s="175">
        <f>'将来負担比率（分子）の構造'!J$43</f>
        <v>5165</v>
      </c>
      <c r="F64" s="175"/>
      <c r="G64" s="175"/>
      <c r="H64" s="175">
        <f>'将来負担比率（分子）の構造'!K$43</f>
        <v>4833</v>
      </c>
      <c r="I64" s="175"/>
      <c r="J64" s="175"/>
      <c r="K64" s="175">
        <f>'将来負担比率（分子）の構造'!L$43</f>
        <v>4559</v>
      </c>
      <c r="L64" s="175"/>
      <c r="M64" s="175"/>
      <c r="N64" s="175">
        <f>'将来負担比率（分子）の構造'!M$43</f>
        <v>4435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36250</v>
      </c>
      <c r="C66" s="175"/>
      <c r="D66" s="175"/>
      <c r="E66" s="175">
        <f>'将来負担比率（分子）の構造'!J$41</f>
        <v>36356</v>
      </c>
      <c r="F66" s="175"/>
      <c r="G66" s="175"/>
      <c r="H66" s="175">
        <f>'将来負担比率（分子）の構造'!K$41</f>
        <v>37379</v>
      </c>
      <c r="I66" s="175"/>
      <c r="J66" s="175"/>
      <c r="K66" s="175">
        <f>'将来負担比率（分子）の構造'!L$41</f>
        <v>38280</v>
      </c>
      <c r="L66" s="175"/>
      <c r="M66" s="175"/>
      <c r="N66" s="175">
        <f>'将来負担比率（分子）の構造'!M$41</f>
        <v>37515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8364</v>
      </c>
      <c r="C72" s="179">
        <f>基金残高に係る経年分析!G55</f>
        <v>9258</v>
      </c>
      <c r="D72" s="179">
        <f>基金残高に係る経年分析!H55</f>
        <v>10165</v>
      </c>
    </row>
    <row r="73" spans="1:16" x14ac:dyDescent="0.15">
      <c r="A73" s="178" t="s">
        <v>80</v>
      </c>
      <c r="B73" s="179">
        <f>基金残高に係る経年分析!F56</f>
        <v>3618</v>
      </c>
      <c r="C73" s="179">
        <f>基金残高に係る経年分析!G56</f>
        <v>4227</v>
      </c>
      <c r="D73" s="179">
        <f>基金残高に係る経年分析!H56</f>
        <v>4243</v>
      </c>
    </row>
    <row r="74" spans="1:16" x14ac:dyDescent="0.15">
      <c r="A74" s="178" t="s">
        <v>81</v>
      </c>
      <c r="B74" s="179">
        <f>基金残高に係る経年分析!F57</f>
        <v>6291</v>
      </c>
      <c r="C74" s="179">
        <f>基金残高に係る経年分析!G57</f>
        <v>6417</v>
      </c>
      <c r="D74" s="179">
        <f>基金残高に係る経年分析!H57</f>
        <v>6901</v>
      </c>
    </row>
  </sheetData>
  <sheetProtection algorithmName="SHA-512" hashValue="qjOYXNCFLyqiPvz/EUu009zcDIgIdVAk3pttLRBHB0dNWzpga5hz42JWUeBCM7k5Wc9EC7W0FZyITBO2fGf4IQ==" saltValue="LUb3vXOxdYEs2EhBOqWK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3" workbookViewId="0">
      <selection activeCell="G60" sqref="G60"/>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14028222</v>
      </c>
      <c r="S5" s="613"/>
      <c r="T5" s="613"/>
      <c r="U5" s="613"/>
      <c r="V5" s="613"/>
      <c r="W5" s="613"/>
      <c r="X5" s="613"/>
      <c r="Y5" s="614"/>
      <c r="Z5" s="615">
        <v>37.9</v>
      </c>
      <c r="AA5" s="615"/>
      <c r="AB5" s="615"/>
      <c r="AC5" s="615"/>
      <c r="AD5" s="616">
        <v>14028222</v>
      </c>
      <c r="AE5" s="616"/>
      <c r="AF5" s="616"/>
      <c r="AG5" s="616"/>
      <c r="AH5" s="616"/>
      <c r="AI5" s="616"/>
      <c r="AJ5" s="616"/>
      <c r="AK5" s="616"/>
      <c r="AL5" s="617">
        <v>68.099999999999994</v>
      </c>
      <c r="AM5" s="618"/>
      <c r="AN5" s="618"/>
      <c r="AO5" s="619"/>
      <c r="AP5" s="609" t="s">
        <v>229</v>
      </c>
      <c r="AQ5" s="610"/>
      <c r="AR5" s="610"/>
      <c r="AS5" s="610"/>
      <c r="AT5" s="610"/>
      <c r="AU5" s="610"/>
      <c r="AV5" s="610"/>
      <c r="AW5" s="610"/>
      <c r="AX5" s="610"/>
      <c r="AY5" s="610"/>
      <c r="AZ5" s="610"/>
      <c r="BA5" s="610"/>
      <c r="BB5" s="610"/>
      <c r="BC5" s="610"/>
      <c r="BD5" s="610"/>
      <c r="BE5" s="610"/>
      <c r="BF5" s="611"/>
      <c r="BG5" s="623">
        <v>14027176</v>
      </c>
      <c r="BH5" s="624"/>
      <c r="BI5" s="624"/>
      <c r="BJ5" s="624"/>
      <c r="BK5" s="624"/>
      <c r="BL5" s="624"/>
      <c r="BM5" s="624"/>
      <c r="BN5" s="625"/>
      <c r="BO5" s="626">
        <v>100</v>
      </c>
      <c r="BP5" s="626"/>
      <c r="BQ5" s="626"/>
      <c r="BR5" s="626"/>
      <c r="BS5" s="627">
        <v>562304</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332699</v>
      </c>
      <c r="S6" s="624"/>
      <c r="T6" s="624"/>
      <c r="U6" s="624"/>
      <c r="V6" s="624"/>
      <c r="W6" s="624"/>
      <c r="X6" s="624"/>
      <c r="Y6" s="625"/>
      <c r="Z6" s="626">
        <v>0.9</v>
      </c>
      <c r="AA6" s="626"/>
      <c r="AB6" s="626"/>
      <c r="AC6" s="626"/>
      <c r="AD6" s="627">
        <v>332699</v>
      </c>
      <c r="AE6" s="627"/>
      <c r="AF6" s="627"/>
      <c r="AG6" s="627"/>
      <c r="AH6" s="627"/>
      <c r="AI6" s="627"/>
      <c r="AJ6" s="627"/>
      <c r="AK6" s="627"/>
      <c r="AL6" s="628">
        <v>1.6</v>
      </c>
      <c r="AM6" s="629"/>
      <c r="AN6" s="629"/>
      <c r="AO6" s="630"/>
      <c r="AP6" s="620" t="s">
        <v>234</v>
      </c>
      <c r="AQ6" s="621"/>
      <c r="AR6" s="621"/>
      <c r="AS6" s="621"/>
      <c r="AT6" s="621"/>
      <c r="AU6" s="621"/>
      <c r="AV6" s="621"/>
      <c r="AW6" s="621"/>
      <c r="AX6" s="621"/>
      <c r="AY6" s="621"/>
      <c r="AZ6" s="621"/>
      <c r="BA6" s="621"/>
      <c r="BB6" s="621"/>
      <c r="BC6" s="621"/>
      <c r="BD6" s="621"/>
      <c r="BE6" s="621"/>
      <c r="BF6" s="622"/>
      <c r="BG6" s="623">
        <v>14027176</v>
      </c>
      <c r="BH6" s="624"/>
      <c r="BI6" s="624"/>
      <c r="BJ6" s="624"/>
      <c r="BK6" s="624"/>
      <c r="BL6" s="624"/>
      <c r="BM6" s="624"/>
      <c r="BN6" s="625"/>
      <c r="BO6" s="626">
        <v>100</v>
      </c>
      <c r="BP6" s="626"/>
      <c r="BQ6" s="626"/>
      <c r="BR6" s="626"/>
      <c r="BS6" s="627">
        <v>562304</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285723</v>
      </c>
      <c r="CS6" s="624"/>
      <c r="CT6" s="624"/>
      <c r="CU6" s="624"/>
      <c r="CV6" s="624"/>
      <c r="CW6" s="624"/>
      <c r="CX6" s="624"/>
      <c r="CY6" s="625"/>
      <c r="CZ6" s="617">
        <v>0.8</v>
      </c>
      <c r="DA6" s="618"/>
      <c r="DB6" s="618"/>
      <c r="DC6" s="634"/>
      <c r="DD6" s="632" t="s">
        <v>138</v>
      </c>
      <c r="DE6" s="624"/>
      <c r="DF6" s="624"/>
      <c r="DG6" s="624"/>
      <c r="DH6" s="624"/>
      <c r="DI6" s="624"/>
      <c r="DJ6" s="624"/>
      <c r="DK6" s="624"/>
      <c r="DL6" s="624"/>
      <c r="DM6" s="624"/>
      <c r="DN6" s="624"/>
      <c r="DO6" s="624"/>
      <c r="DP6" s="625"/>
      <c r="DQ6" s="632">
        <v>284279</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5742</v>
      </c>
      <c r="S7" s="624"/>
      <c r="T7" s="624"/>
      <c r="U7" s="624"/>
      <c r="V7" s="624"/>
      <c r="W7" s="624"/>
      <c r="X7" s="624"/>
      <c r="Y7" s="625"/>
      <c r="Z7" s="626">
        <v>0</v>
      </c>
      <c r="AA7" s="626"/>
      <c r="AB7" s="626"/>
      <c r="AC7" s="626"/>
      <c r="AD7" s="627">
        <v>5742</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5441016</v>
      </c>
      <c r="BH7" s="624"/>
      <c r="BI7" s="624"/>
      <c r="BJ7" s="624"/>
      <c r="BK7" s="624"/>
      <c r="BL7" s="624"/>
      <c r="BM7" s="624"/>
      <c r="BN7" s="625"/>
      <c r="BO7" s="626">
        <v>38.799999999999997</v>
      </c>
      <c r="BP7" s="626"/>
      <c r="BQ7" s="626"/>
      <c r="BR7" s="626"/>
      <c r="BS7" s="627">
        <v>562304</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4216003</v>
      </c>
      <c r="CS7" s="624"/>
      <c r="CT7" s="624"/>
      <c r="CU7" s="624"/>
      <c r="CV7" s="624"/>
      <c r="CW7" s="624"/>
      <c r="CX7" s="624"/>
      <c r="CY7" s="625"/>
      <c r="CZ7" s="626">
        <v>11.6</v>
      </c>
      <c r="DA7" s="626"/>
      <c r="DB7" s="626"/>
      <c r="DC7" s="626"/>
      <c r="DD7" s="632">
        <v>52633</v>
      </c>
      <c r="DE7" s="624"/>
      <c r="DF7" s="624"/>
      <c r="DG7" s="624"/>
      <c r="DH7" s="624"/>
      <c r="DI7" s="624"/>
      <c r="DJ7" s="624"/>
      <c r="DK7" s="624"/>
      <c r="DL7" s="624"/>
      <c r="DM7" s="624"/>
      <c r="DN7" s="624"/>
      <c r="DO7" s="624"/>
      <c r="DP7" s="625"/>
      <c r="DQ7" s="632">
        <v>3405585</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80236</v>
      </c>
      <c r="S8" s="624"/>
      <c r="T8" s="624"/>
      <c r="U8" s="624"/>
      <c r="V8" s="624"/>
      <c r="W8" s="624"/>
      <c r="X8" s="624"/>
      <c r="Y8" s="625"/>
      <c r="Z8" s="626">
        <v>0.2</v>
      </c>
      <c r="AA8" s="626"/>
      <c r="AB8" s="626"/>
      <c r="AC8" s="626"/>
      <c r="AD8" s="627">
        <v>80236</v>
      </c>
      <c r="AE8" s="627"/>
      <c r="AF8" s="627"/>
      <c r="AG8" s="627"/>
      <c r="AH8" s="627"/>
      <c r="AI8" s="627"/>
      <c r="AJ8" s="627"/>
      <c r="AK8" s="627"/>
      <c r="AL8" s="628">
        <v>0.4</v>
      </c>
      <c r="AM8" s="629"/>
      <c r="AN8" s="629"/>
      <c r="AO8" s="630"/>
      <c r="AP8" s="620" t="s">
        <v>240</v>
      </c>
      <c r="AQ8" s="621"/>
      <c r="AR8" s="621"/>
      <c r="AS8" s="621"/>
      <c r="AT8" s="621"/>
      <c r="AU8" s="621"/>
      <c r="AV8" s="621"/>
      <c r="AW8" s="621"/>
      <c r="AX8" s="621"/>
      <c r="AY8" s="621"/>
      <c r="AZ8" s="621"/>
      <c r="BA8" s="621"/>
      <c r="BB8" s="621"/>
      <c r="BC8" s="621"/>
      <c r="BD8" s="621"/>
      <c r="BE8" s="621"/>
      <c r="BF8" s="622"/>
      <c r="BG8" s="623">
        <v>119562</v>
      </c>
      <c r="BH8" s="624"/>
      <c r="BI8" s="624"/>
      <c r="BJ8" s="624"/>
      <c r="BK8" s="624"/>
      <c r="BL8" s="624"/>
      <c r="BM8" s="624"/>
      <c r="BN8" s="625"/>
      <c r="BO8" s="626">
        <v>0.9</v>
      </c>
      <c r="BP8" s="626"/>
      <c r="BQ8" s="626"/>
      <c r="BR8" s="626"/>
      <c r="BS8" s="627" t="s">
        <v>241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13722978</v>
      </c>
      <c r="CS8" s="624"/>
      <c r="CT8" s="624"/>
      <c r="CU8" s="624"/>
      <c r="CV8" s="624"/>
      <c r="CW8" s="624"/>
      <c r="CX8" s="624"/>
      <c r="CY8" s="625"/>
      <c r="CZ8" s="626">
        <v>37.9</v>
      </c>
      <c r="DA8" s="626"/>
      <c r="DB8" s="626"/>
      <c r="DC8" s="626"/>
      <c r="DD8" s="632">
        <v>334635</v>
      </c>
      <c r="DE8" s="624"/>
      <c r="DF8" s="624"/>
      <c r="DG8" s="624"/>
      <c r="DH8" s="624"/>
      <c r="DI8" s="624"/>
      <c r="DJ8" s="624"/>
      <c r="DK8" s="624"/>
      <c r="DL8" s="624"/>
      <c r="DM8" s="624"/>
      <c r="DN8" s="624"/>
      <c r="DO8" s="624"/>
      <c r="DP8" s="625"/>
      <c r="DQ8" s="632">
        <v>7042523</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59733</v>
      </c>
      <c r="S9" s="624"/>
      <c r="T9" s="624"/>
      <c r="U9" s="624"/>
      <c r="V9" s="624"/>
      <c r="W9" s="624"/>
      <c r="X9" s="624"/>
      <c r="Y9" s="625"/>
      <c r="Z9" s="626">
        <v>0.2</v>
      </c>
      <c r="AA9" s="626"/>
      <c r="AB9" s="626"/>
      <c r="AC9" s="626"/>
      <c r="AD9" s="627">
        <v>59733</v>
      </c>
      <c r="AE9" s="627"/>
      <c r="AF9" s="627"/>
      <c r="AG9" s="627"/>
      <c r="AH9" s="627"/>
      <c r="AI9" s="627"/>
      <c r="AJ9" s="627"/>
      <c r="AK9" s="627"/>
      <c r="AL9" s="628">
        <v>0.3</v>
      </c>
      <c r="AM9" s="629"/>
      <c r="AN9" s="629"/>
      <c r="AO9" s="630"/>
      <c r="AP9" s="620" t="s">
        <v>244</v>
      </c>
      <c r="AQ9" s="621"/>
      <c r="AR9" s="621"/>
      <c r="AS9" s="621"/>
      <c r="AT9" s="621"/>
      <c r="AU9" s="621"/>
      <c r="AV9" s="621"/>
      <c r="AW9" s="621"/>
      <c r="AX9" s="621"/>
      <c r="AY9" s="621"/>
      <c r="AZ9" s="621"/>
      <c r="BA9" s="621"/>
      <c r="BB9" s="621"/>
      <c r="BC9" s="621"/>
      <c r="BD9" s="621"/>
      <c r="BE9" s="621"/>
      <c r="BF9" s="622"/>
      <c r="BG9" s="623">
        <v>3262413</v>
      </c>
      <c r="BH9" s="624"/>
      <c r="BI9" s="624"/>
      <c r="BJ9" s="624"/>
      <c r="BK9" s="624"/>
      <c r="BL9" s="624"/>
      <c r="BM9" s="624"/>
      <c r="BN9" s="625"/>
      <c r="BO9" s="626">
        <v>23.3</v>
      </c>
      <c r="BP9" s="626"/>
      <c r="BQ9" s="626"/>
      <c r="BR9" s="626"/>
      <c r="BS9" s="627" t="s">
        <v>138</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3505327</v>
      </c>
      <c r="CS9" s="624"/>
      <c r="CT9" s="624"/>
      <c r="CU9" s="624"/>
      <c r="CV9" s="624"/>
      <c r="CW9" s="624"/>
      <c r="CX9" s="624"/>
      <c r="CY9" s="625"/>
      <c r="CZ9" s="626">
        <v>9.6999999999999993</v>
      </c>
      <c r="DA9" s="626"/>
      <c r="DB9" s="626"/>
      <c r="DC9" s="626"/>
      <c r="DD9" s="632">
        <v>147115</v>
      </c>
      <c r="DE9" s="624"/>
      <c r="DF9" s="624"/>
      <c r="DG9" s="624"/>
      <c r="DH9" s="624"/>
      <c r="DI9" s="624"/>
      <c r="DJ9" s="624"/>
      <c r="DK9" s="624"/>
      <c r="DL9" s="624"/>
      <c r="DM9" s="624"/>
      <c r="DN9" s="624"/>
      <c r="DO9" s="624"/>
      <c r="DP9" s="625"/>
      <c r="DQ9" s="632">
        <v>2664482</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138</v>
      </c>
      <c r="S10" s="624"/>
      <c r="T10" s="624"/>
      <c r="U10" s="624"/>
      <c r="V10" s="624"/>
      <c r="W10" s="624"/>
      <c r="X10" s="624"/>
      <c r="Y10" s="625"/>
      <c r="Z10" s="626" t="s">
        <v>138</v>
      </c>
      <c r="AA10" s="626"/>
      <c r="AB10" s="626"/>
      <c r="AC10" s="626"/>
      <c r="AD10" s="627" t="s">
        <v>138</v>
      </c>
      <c r="AE10" s="627"/>
      <c r="AF10" s="627"/>
      <c r="AG10" s="627"/>
      <c r="AH10" s="627"/>
      <c r="AI10" s="627"/>
      <c r="AJ10" s="627"/>
      <c r="AK10" s="627"/>
      <c r="AL10" s="628" t="s">
        <v>247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218615</v>
      </c>
      <c r="BH10" s="624"/>
      <c r="BI10" s="624"/>
      <c r="BJ10" s="624"/>
      <c r="BK10" s="624"/>
      <c r="BL10" s="624"/>
      <c r="BM10" s="624"/>
      <c r="BN10" s="625"/>
      <c r="BO10" s="626">
        <v>1.6</v>
      </c>
      <c r="BP10" s="626"/>
      <c r="BQ10" s="626"/>
      <c r="BR10" s="626"/>
      <c r="BS10" s="627">
        <v>36410</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37933</v>
      </c>
      <c r="CS10" s="624"/>
      <c r="CT10" s="624"/>
      <c r="CU10" s="624"/>
      <c r="CV10" s="624"/>
      <c r="CW10" s="624"/>
      <c r="CX10" s="624"/>
      <c r="CY10" s="625"/>
      <c r="CZ10" s="626">
        <v>0.1</v>
      </c>
      <c r="DA10" s="626"/>
      <c r="DB10" s="626"/>
      <c r="DC10" s="626"/>
      <c r="DD10" s="632" t="s">
        <v>138</v>
      </c>
      <c r="DE10" s="624"/>
      <c r="DF10" s="624"/>
      <c r="DG10" s="624"/>
      <c r="DH10" s="624"/>
      <c r="DI10" s="624"/>
      <c r="DJ10" s="624"/>
      <c r="DK10" s="624"/>
      <c r="DL10" s="624"/>
      <c r="DM10" s="624"/>
      <c r="DN10" s="624"/>
      <c r="DO10" s="624"/>
      <c r="DP10" s="625"/>
      <c r="DQ10" s="632">
        <v>29008</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1672384</v>
      </c>
      <c r="S11" s="624"/>
      <c r="T11" s="624"/>
      <c r="U11" s="624"/>
      <c r="V11" s="624"/>
      <c r="W11" s="624"/>
      <c r="X11" s="624"/>
      <c r="Y11" s="625"/>
      <c r="Z11" s="628">
        <v>4.5</v>
      </c>
      <c r="AA11" s="629"/>
      <c r="AB11" s="629"/>
      <c r="AC11" s="635"/>
      <c r="AD11" s="632">
        <v>1672384</v>
      </c>
      <c r="AE11" s="624"/>
      <c r="AF11" s="624"/>
      <c r="AG11" s="624"/>
      <c r="AH11" s="624"/>
      <c r="AI11" s="624"/>
      <c r="AJ11" s="624"/>
      <c r="AK11" s="625"/>
      <c r="AL11" s="628">
        <v>8.1</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1840426</v>
      </c>
      <c r="BH11" s="624"/>
      <c r="BI11" s="624"/>
      <c r="BJ11" s="624"/>
      <c r="BK11" s="624"/>
      <c r="BL11" s="624"/>
      <c r="BM11" s="624"/>
      <c r="BN11" s="625"/>
      <c r="BO11" s="626">
        <v>13.1</v>
      </c>
      <c r="BP11" s="626"/>
      <c r="BQ11" s="626"/>
      <c r="BR11" s="626"/>
      <c r="BS11" s="627">
        <v>525894</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2095581</v>
      </c>
      <c r="CS11" s="624"/>
      <c r="CT11" s="624"/>
      <c r="CU11" s="624"/>
      <c r="CV11" s="624"/>
      <c r="CW11" s="624"/>
      <c r="CX11" s="624"/>
      <c r="CY11" s="625"/>
      <c r="CZ11" s="626">
        <v>5.8</v>
      </c>
      <c r="DA11" s="626"/>
      <c r="DB11" s="626"/>
      <c r="DC11" s="626"/>
      <c r="DD11" s="632">
        <v>431585</v>
      </c>
      <c r="DE11" s="624"/>
      <c r="DF11" s="624"/>
      <c r="DG11" s="624"/>
      <c r="DH11" s="624"/>
      <c r="DI11" s="624"/>
      <c r="DJ11" s="624"/>
      <c r="DK11" s="624"/>
      <c r="DL11" s="624"/>
      <c r="DM11" s="624"/>
      <c r="DN11" s="624"/>
      <c r="DO11" s="624"/>
      <c r="DP11" s="625"/>
      <c r="DQ11" s="632">
        <v>749223</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22905</v>
      </c>
      <c r="S12" s="624"/>
      <c r="T12" s="624"/>
      <c r="U12" s="624"/>
      <c r="V12" s="624"/>
      <c r="W12" s="624"/>
      <c r="X12" s="624"/>
      <c r="Y12" s="625"/>
      <c r="Z12" s="626">
        <v>0.1</v>
      </c>
      <c r="AA12" s="626"/>
      <c r="AB12" s="626"/>
      <c r="AC12" s="626"/>
      <c r="AD12" s="627">
        <v>22905</v>
      </c>
      <c r="AE12" s="627"/>
      <c r="AF12" s="627"/>
      <c r="AG12" s="627"/>
      <c r="AH12" s="627"/>
      <c r="AI12" s="627"/>
      <c r="AJ12" s="627"/>
      <c r="AK12" s="627"/>
      <c r="AL12" s="628">
        <v>0.1</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7848911</v>
      </c>
      <c r="BH12" s="624"/>
      <c r="BI12" s="624"/>
      <c r="BJ12" s="624"/>
      <c r="BK12" s="624"/>
      <c r="BL12" s="624"/>
      <c r="BM12" s="624"/>
      <c r="BN12" s="625"/>
      <c r="BO12" s="626">
        <v>56</v>
      </c>
      <c r="BP12" s="626"/>
      <c r="BQ12" s="626"/>
      <c r="BR12" s="626"/>
      <c r="BS12" s="627" t="s">
        <v>138</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449355</v>
      </c>
      <c r="CS12" s="624"/>
      <c r="CT12" s="624"/>
      <c r="CU12" s="624"/>
      <c r="CV12" s="624"/>
      <c r="CW12" s="624"/>
      <c r="CX12" s="624"/>
      <c r="CY12" s="625"/>
      <c r="CZ12" s="626">
        <v>1.2</v>
      </c>
      <c r="DA12" s="626"/>
      <c r="DB12" s="626"/>
      <c r="DC12" s="626"/>
      <c r="DD12" s="632" t="s">
        <v>138</v>
      </c>
      <c r="DE12" s="624"/>
      <c r="DF12" s="624"/>
      <c r="DG12" s="624"/>
      <c r="DH12" s="624"/>
      <c r="DI12" s="624"/>
      <c r="DJ12" s="624"/>
      <c r="DK12" s="624"/>
      <c r="DL12" s="624"/>
      <c r="DM12" s="624"/>
      <c r="DN12" s="624"/>
      <c r="DO12" s="624"/>
      <c r="DP12" s="625"/>
      <c r="DQ12" s="632">
        <v>400644</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138</v>
      </c>
      <c r="S13" s="624"/>
      <c r="T13" s="624"/>
      <c r="U13" s="624"/>
      <c r="V13" s="624"/>
      <c r="W13" s="624"/>
      <c r="X13" s="624"/>
      <c r="Y13" s="625"/>
      <c r="Z13" s="626" t="s">
        <v>138</v>
      </c>
      <c r="AA13" s="626"/>
      <c r="AB13" s="626"/>
      <c r="AC13" s="626"/>
      <c r="AD13" s="627" t="s">
        <v>247</v>
      </c>
      <c r="AE13" s="627"/>
      <c r="AF13" s="627"/>
      <c r="AG13" s="627"/>
      <c r="AH13" s="627"/>
      <c r="AI13" s="627"/>
      <c r="AJ13" s="627"/>
      <c r="AK13" s="627"/>
      <c r="AL13" s="628" t="s">
        <v>138</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7814818</v>
      </c>
      <c r="BH13" s="624"/>
      <c r="BI13" s="624"/>
      <c r="BJ13" s="624"/>
      <c r="BK13" s="624"/>
      <c r="BL13" s="624"/>
      <c r="BM13" s="624"/>
      <c r="BN13" s="625"/>
      <c r="BO13" s="626">
        <v>55.7</v>
      </c>
      <c r="BP13" s="626"/>
      <c r="BQ13" s="626"/>
      <c r="BR13" s="626"/>
      <c r="BS13" s="627" t="s">
        <v>138</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2839533</v>
      </c>
      <c r="CS13" s="624"/>
      <c r="CT13" s="624"/>
      <c r="CU13" s="624"/>
      <c r="CV13" s="624"/>
      <c r="CW13" s="624"/>
      <c r="CX13" s="624"/>
      <c r="CY13" s="625"/>
      <c r="CZ13" s="626">
        <v>7.8</v>
      </c>
      <c r="DA13" s="626"/>
      <c r="DB13" s="626"/>
      <c r="DC13" s="626"/>
      <c r="DD13" s="632">
        <v>1342908</v>
      </c>
      <c r="DE13" s="624"/>
      <c r="DF13" s="624"/>
      <c r="DG13" s="624"/>
      <c r="DH13" s="624"/>
      <c r="DI13" s="624"/>
      <c r="DJ13" s="624"/>
      <c r="DK13" s="624"/>
      <c r="DL13" s="624"/>
      <c r="DM13" s="624"/>
      <c r="DN13" s="624"/>
      <c r="DO13" s="624"/>
      <c r="DP13" s="625"/>
      <c r="DQ13" s="632">
        <v>1199081</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247</v>
      </c>
      <c r="S14" s="624"/>
      <c r="T14" s="624"/>
      <c r="U14" s="624"/>
      <c r="V14" s="624"/>
      <c r="W14" s="624"/>
      <c r="X14" s="624"/>
      <c r="Y14" s="625"/>
      <c r="Z14" s="626" t="s">
        <v>138</v>
      </c>
      <c r="AA14" s="626"/>
      <c r="AB14" s="626"/>
      <c r="AC14" s="626"/>
      <c r="AD14" s="627" t="s">
        <v>138</v>
      </c>
      <c r="AE14" s="627"/>
      <c r="AF14" s="627"/>
      <c r="AG14" s="627"/>
      <c r="AH14" s="627"/>
      <c r="AI14" s="627"/>
      <c r="AJ14" s="627"/>
      <c r="AK14" s="627"/>
      <c r="AL14" s="628" t="s">
        <v>247</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292676</v>
      </c>
      <c r="BH14" s="624"/>
      <c r="BI14" s="624"/>
      <c r="BJ14" s="624"/>
      <c r="BK14" s="624"/>
      <c r="BL14" s="624"/>
      <c r="BM14" s="624"/>
      <c r="BN14" s="625"/>
      <c r="BO14" s="626">
        <v>2.1</v>
      </c>
      <c r="BP14" s="626"/>
      <c r="BQ14" s="626"/>
      <c r="BR14" s="626"/>
      <c r="BS14" s="627" t="s">
        <v>138</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1166629</v>
      </c>
      <c r="CS14" s="624"/>
      <c r="CT14" s="624"/>
      <c r="CU14" s="624"/>
      <c r="CV14" s="624"/>
      <c r="CW14" s="624"/>
      <c r="CX14" s="624"/>
      <c r="CY14" s="625"/>
      <c r="CZ14" s="626">
        <v>3.2</v>
      </c>
      <c r="DA14" s="626"/>
      <c r="DB14" s="626"/>
      <c r="DC14" s="626"/>
      <c r="DD14" s="632">
        <v>175032</v>
      </c>
      <c r="DE14" s="624"/>
      <c r="DF14" s="624"/>
      <c r="DG14" s="624"/>
      <c r="DH14" s="624"/>
      <c r="DI14" s="624"/>
      <c r="DJ14" s="624"/>
      <c r="DK14" s="624"/>
      <c r="DL14" s="624"/>
      <c r="DM14" s="624"/>
      <c r="DN14" s="624"/>
      <c r="DO14" s="624"/>
      <c r="DP14" s="625"/>
      <c r="DQ14" s="632">
        <v>1011075</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138</v>
      </c>
      <c r="S15" s="624"/>
      <c r="T15" s="624"/>
      <c r="U15" s="624"/>
      <c r="V15" s="624"/>
      <c r="W15" s="624"/>
      <c r="X15" s="624"/>
      <c r="Y15" s="625"/>
      <c r="Z15" s="626" t="s">
        <v>138</v>
      </c>
      <c r="AA15" s="626"/>
      <c r="AB15" s="626"/>
      <c r="AC15" s="626"/>
      <c r="AD15" s="627" t="s">
        <v>138</v>
      </c>
      <c r="AE15" s="627"/>
      <c r="AF15" s="627"/>
      <c r="AG15" s="627"/>
      <c r="AH15" s="627"/>
      <c r="AI15" s="627"/>
      <c r="AJ15" s="627"/>
      <c r="AK15" s="627"/>
      <c r="AL15" s="628" t="s">
        <v>247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444484</v>
      </c>
      <c r="BH15" s="624"/>
      <c r="BI15" s="624"/>
      <c r="BJ15" s="624"/>
      <c r="BK15" s="624"/>
      <c r="BL15" s="624"/>
      <c r="BM15" s="624"/>
      <c r="BN15" s="625"/>
      <c r="BO15" s="626">
        <v>3.2</v>
      </c>
      <c r="BP15" s="626"/>
      <c r="BQ15" s="626"/>
      <c r="BR15" s="626"/>
      <c r="BS15" s="627" t="s">
        <v>247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4474810</v>
      </c>
      <c r="CS15" s="624"/>
      <c r="CT15" s="624"/>
      <c r="CU15" s="624"/>
      <c r="CV15" s="624"/>
      <c r="CW15" s="624"/>
      <c r="CX15" s="624"/>
      <c r="CY15" s="625"/>
      <c r="CZ15" s="626">
        <v>12.4</v>
      </c>
      <c r="DA15" s="626"/>
      <c r="DB15" s="626"/>
      <c r="DC15" s="626"/>
      <c r="DD15" s="632">
        <v>1401651</v>
      </c>
      <c r="DE15" s="624"/>
      <c r="DF15" s="624"/>
      <c r="DG15" s="624"/>
      <c r="DH15" s="624"/>
      <c r="DI15" s="624"/>
      <c r="DJ15" s="624"/>
      <c r="DK15" s="624"/>
      <c r="DL15" s="624"/>
      <c r="DM15" s="624"/>
      <c r="DN15" s="624"/>
      <c r="DO15" s="624"/>
      <c r="DP15" s="625"/>
      <c r="DQ15" s="632">
        <v>2828035</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18524</v>
      </c>
      <c r="S16" s="624"/>
      <c r="T16" s="624"/>
      <c r="U16" s="624"/>
      <c r="V16" s="624"/>
      <c r="W16" s="624"/>
      <c r="X16" s="624"/>
      <c r="Y16" s="625"/>
      <c r="Z16" s="626">
        <v>0.1</v>
      </c>
      <c r="AA16" s="626"/>
      <c r="AB16" s="626"/>
      <c r="AC16" s="626"/>
      <c r="AD16" s="627">
        <v>18524</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v>89</v>
      </c>
      <c r="BH16" s="624"/>
      <c r="BI16" s="624"/>
      <c r="BJ16" s="624"/>
      <c r="BK16" s="624"/>
      <c r="BL16" s="624"/>
      <c r="BM16" s="624"/>
      <c r="BN16" s="625"/>
      <c r="BO16" s="626">
        <v>0</v>
      </c>
      <c r="BP16" s="626"/>
      <c r="BQ16" s="626"/>
      <c r="BR16" s="626"/>
      <c r="BS16" s="627" t="s">
        <v>138</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8622</v>
      </c>
      <c r="CS16" s="624"/>
      <c r="CT16" s="624"/>
      <c r="CU16" s="624"/>
      <c r="CV16" s="624"/>
      <c r="CW16" s="624"/>
      <c r="CX16" s="624"/>
      <c r="CY16" s="625"/>
      <c r="CZ16" s="626">
        <v>0</v>
      </c>
      <c r="DA16" s="626"/>
      <c r="DB16" s="626"/>
      <c r="DC16" s="626"/>
      <c r="DD16" s="632" t="s">
        <v>138</v>
      </c>
      <c r="DE16" s="624"/>
      <c r="DF16" s="624"/>
      <c r="DG16" s="624"/>
      <c r="DH16" s="624"/>
      <c r="DI16" s="624"/>
      <c r="DJ16" s="624"/>
      <c r="DK16" s="624"/>
      <c r="DL16" s="624"/>
      <c r="DM16" s="624"/>
      <c r="DN16" s="624"/>
      <c r="DO16" s="624"/>
      <c r="DP16" s="625"/>
      <c r="DQ16" s="632">
        <v>72</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202939</v>
      </c>
      <c r="S17" s="624"/>
      <c r="T17" s="624"/>
      <c r="U17" s="624"/>
      <c r="V17" s="624"/>
      <c r="W17" s="624"/>
      <c r="X17" s="624"/>
      <c r="Y17" s="625"/>
      <c r="Z17" s="626">
        <v>0.5</v>
      </c>
      <c r="AA17" s="626"/>
      <c r="AB17" s="626"/>
      <c r="AC17" s="626"/>
      <c r="AD17" s="627">
        <v>202939</v>
      </c>
      <c r="AE17" s="627"/>
      <c r="AF17" s="627"/>
      <c r="AG17" s="627"/>
      <c r="AH17" s="627"/>
      <c r="AI17" s="627"/>
      <c r="AJ17" s="627"/>
      <c r="AK17" s="627"/>
      <c r="AL17" s="628">
        <v>1</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138</v>
      </c>
      <c r="BH17" s="624"/>
      <c r="BI17" s="624"/>
      <c r="BJ17" s="624"/>
      <c r="BK17" s="624"/>
      <c r="BL17" s="624"/>
      <c r="BM17" s="624"/>
      <c r="BN17" s="625"/>
      <c r="BO17" s="626" t="s">
        <v>241</v>
      </c>
      <c r="BP17" s="626"/>
      <c r="BQ17" s="626"/>
      <c r="BR17" s="626"/>
      <c r="BS17" s="627" t="s">
        <v>138</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3426262</v>
      </c>
      <c r="CS17" s="624"/>
      <c r="CT17" s="624"/>
      <c r="CU17" s="624"/>
      <c r="CV17" s="624"/>
      <c r="CW17" s="624"/>
      <c r="CX17" s="624"/>
      <c r="CY17" s="625"/>
      <c r="CZ17" s="626">
        <v>9.5</v>
      </c>
      <c r="DA17" s="626"/>
      <c r="DB17" s="626"/>
      <c r="DC17" s="626"/>
      <c r="DD17" s="632" t="s">
        <v>138</v>
      </c>
      <c r="DE17" s="624"/>
      <c r="DF17" s="624"/>
      <c r="DG17" s="624"/>
      <c r="DH17" s="624"/>
      <c r="DI17" s="624"/>
      <c r="DJ17" s="624"/>
      <c r="DK17" s="624"/>
      <c r="DL17" s="624"/>
      <c r="DM17" s="624"/>
      <c r="DN17" s="624"/>
      <c r="DO17" s="624"/>
      <c r="DP17" s="625"/>
      <c r="DQ17" s="632">
        <v>3348331</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61914</v>
      </c>
      <c r="S18" s="624"/>
      <c r="T18" s="624"/>
      <c r="U18" s="624"/>
      <c r="V18" s="624"/>
      <c r="W18" s="624"/>
      <c r="X18" s="624"/>
      <c r="Y18" s="625"/>
      <c r="Z18" s="626">
        <v>0.2</v>
      </c>
      <c r="AA18" s="626"/>
      <c r="AB18" s="626"/>
      <c r="AC18" s="626"/>
      <c r="AD18" s="627">
        <v>61914</v>
      </c>
      <c r="AE18" s="627"/>
      <c r="AF18" s="627"/>
      <c r="AG18" s="627"/>
      <c r="AH18" s="627"/>
      <c r="AI18" s="627"/>
      <c r="AJ18" s="627"/>
      <c r="AK18" s="627"/>
      <c r="AL18" s="628">
        <v>0.3</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138</v>
      </c>
      <c r="BP18" s="626"/>
      <c r="BQ18" s="626"/>
      <c r="BR18" s="626"/>
      <c r="BS18" s="627" t="s">
        <v>138</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138</v>
      </c>
      <c r="CS18" s="624"/>
      <c r="CT18" s="624"/>
      <c r="CU18" s="624"/>
      <c r="CV18" s="624"/>
      <c r="CW18" s="624"/>
      <c r="CX18" s="624"/>
      <c r="CY18" s="625"/>
      <c r="CZ18" s="626" t="s">
        <v>138</v>
      </c>
      <c r="DA18" s="626"/>
      <c r="DB18" s="626"/>
      <c r="DC18" s="626"/>
      <c r="DD18" s="632" t="s">
        <v>138</v>
      </c>
      <c r="DE18" s="624"/>
      <c r="DF18" s="624"/>
      <c r="DG18" s="624"/>
      <c r="DH18" s="624"/>
      <c r="DI18" s="624"/>
      <c r="DJ18" s="624"/>
      <c r="DK18" s="624"/>
      <c r="DL18" s="624"/>
      <c r="DM18" s="624"/>
      <c r="DN18" s="624"/>
      <c r="DO18" s="624"/>
      <c r="DP18" s="625"/>
      <c r="DQ18" s="632" t="s">
        <v>138</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51188</v>
      </c>
      <c r="S19" s="624"/>
      <c r="T19" s="624"/>
      <c r="U19" s="624"/>
      <c r="V19" s="624"/>
      <c r="W19" s="624"/>
      <c r="X19" s="624"/>
      <c r="Y19" s="625"/>
      <c r="Z19" s="626">
        <v>0.1</v>
      </c>
      <c r="AA19" s="626"/>
      <c r="AB19" s="626"/>
      <c r="AC19" s="626"/>
      <c r="AD19" s="627">
        <v>51188</v>
      </c>
      <c r="AE19" s="627"/>
      <c r="AF19" s="627"/>
      <c r="AG19" s="627"/>
      <c r="AH19" s="627"/>
      <c r="AI19" s="627"/>
      <c r="AJ19" s="627"/>
      <c r="AK19" s="627"/>
      <c r="AL19" s="628">
        <v>0.2</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1046</v>
      </c>
      <c r="BH19" s="624"/>
      <c r="BI19" s="624"/>
      <c r="BJ19" s="624"/>
      <c r="BK19" s="624"/>
      <c r="BL19" s="624"/>
      <c r="BM19" s="624"/>
      <c r="BN19" s="625"/>
      <c r="BO19" s="626">
        <v>0</v>
      </c>
      <c r="BP19" s="626"/>
      <c r="BQ19" s="626"/>
      <c r="BR19" s="626"/>
      <c r="BS19" s="627" t="s">
        <v>138</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247</v>
      </c>
      <c r="CS19" s="624"/>
      <c r="CT19" s="624"/>
      <c r="CU19" s="624"/>
      <c r="CV19" s="624"/>
      <c r="CW19" s="624"/>
      <c r="CX19" s="624"/>
      <c r="CY19" s="625"/>
      <c r="CZ19" s="626" t="s">
        <v>138</v>
      </c>
      <c r="DA19" s="626"/>
      <c r="DB19" s="626"/>
      <c r="DC19" s="626"/>
      <c r="DD19" s="632" t="s">
        <v>247</v>
      </c>
      <c r="DE19" s="624"/>
      <c r="DF19" s="624"/>
      <c r="DG19" s="624"/>
      <c r="DH19" s="624"/>
      <c r="DI19" s="624"/>
      <c r="DJ19" s="624"/>
      <c r="DK19" s="624"/>
      <c r="DL19" s="624"/>
      <c r="DM19" s="624"/>
      <c r="DN19" s="624"/>
      <c r="DO19" s="624"/>
      <c r="DP19" s="625"/>
      <c r="DQ19" s="632" t="s">
        <v>138</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10726</v>
      </c>
      <c r="S20" s="624"/>
      <c r="T20" s="624"/>
      <c r="U20" s="624"/>
      <c r="V20" s="624"/>
      <c r="W20" s="624"/>
      <c r="X20" s="624"/>
      <c r="Y20" s="625"/>
      <c r="Z20" s="626">
        <v>0</v>
      </c>
      <c r="AA20" s="626"/>
      <c r="AB20" s="626"/>
      <c r="AC20" s="626"/>
      <c r="AD20" s="627">
        <v>10726</v>
      </c>
      <c r="AE20" s="627"/>
      <c r="AF20" s="627"/>
      <c r="AG20" s="627"/>
      <c r="AH20" s="627"/>
      <c r="AI20" s="627"/>
      <c r="AJ20" s="627"/>
      <c r="AK20" s="627"/>
      <c r="AL20" s="628">
        <v>0.1</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1046</v>
      </c>
      <c r="BH20" s="624"/>
      <c r="BI20" s="624"/>
      <c r="BJ20" s="624"/>
      <c r="BK20" s="624"/>
      <c r="BL20" s="624"/>
      <c r="BM20" s="624"/>
      <c r="BN20" s="625"/>
      <c r="BO20" s="626">
        <v>0</v>
      </c>
      <c r="BP20" s="626"/>
      <c r="BQ20" s="626"/>
      <c r="BR20" s="626"/>
      <c r="BS20" s="627" t="s">
        <v>138</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36228756</v>
      </c>
      <c r="CS20" s="624"/>
      <c r="CT20" s="624"/>
      <c r="CU20" s="624"/>
      <c r="CV20" s="624"/>
      <c r="CW20" s="624"/>
      <c r="CX20" s="624"/>
      <c r="CY20" s="625"/>
      <c r="CZ20" s="626">
        <v>100</v>
      </c>
      <c r="DA20" s="626"/>
      <c r="DB20" s="626"/>
      <c r="DC20" s="626"/>
      <c r="DD20" s="632">
        <v>3885559</v>
      </c>
      <c r="DE20" s="624"/>
      <c r="DF20" s="624"/>
      <c r="DG20" s="624"/>
      <c r="DH20" s="624"/>
      <c r="DI20" s="624"/>
      <c r="DJ20" s="624"/>
      <c r="DK20" s="624"/>
      <c r="DL20" s="624"/>
      <c r="DM20" s="624"/>
      <c r="DN20" s="624"/>
      <c r="DO20" s="624"/>
      <c r="DP20" s="625"/>
      <c r="DQ20" s="632">
        <v>22962338</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4892532</v>
      </c>
      <c r="S21" s="624"/>
      <c r="T21" s="624"/>
      <c r="U21" s="624"/>
      <c r="V21" s="624"/>
      <c r="W21" s="624"/>
      <c r="X21" s="624"/>
      <c r="Y21" s="625"/>
      <c r="Z21" s="626">
        <v>13.2</v>
      </c>
      <c r="AA21" s="626"/>
      <c r="AB21" s="626"/>
      <c r="AC21" s="626"/>
      <c r="AD21" s="627">
        <v>4071625</v>
      </c>
      <c r="AE21" s="627"/>
      <c r="AF21" s="627"/>
      <c r="AG21" s="627"/>
      <c r="AH21" s="627"/>
      <c r="AI21" s="627"/>
      <c r="AJ21" s="627"/>
      <c r="AK21" s="627"/>
      <c r="AL21" s="628">
        <v>19.8</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1046</v>
      </c>
      <c r="BH21" s="624"/>
      <c r="BI21" s="624"/>
      <c r="BJ21" s="624"/>
      <c r="BK21" s="624"/>
      <c r="BL21" s="624"/>
      <c r="BM21" s="624"/>
      <c r="BN21" s="625"/>
      <c r="BO21" s="626">
        <v>0</v>
      </c>
      <c r="BP21" s="626"/>
      <c r="BQ21" s="626"/>
      <c r="BR21" s="626"/>
      <c r="BS21" s="627" t="s">
        <v>138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4071625</v>
      </c>
      <c r="S22" s="624"/>
      <c r="T22" s="624"/>
      <c r="U22" s="624"/>
      <c r="V22" s="624"/>
      <c r="W22" s="624"/>
      <c r="X22" s="624"/>
      <c r="Y22" s="625"/>
      <c r="Z22" s="626">
        <v>11</v>
      </c>
      <c r="AA22" s="626"/>
      <c r="AB22" s="626"/>
      <c r="AC22" s="626"/>
      <c r="AD22" s="627">
        <v>4071625</v>
      </c>
      <c r="AE22" s="627"/>
      <c r="AF22" s="627"/>
      <c r="AG22" s="627"/>
      <c r="AH22" s="627"/>
      <c r="AI22" s="627"/>
      <c r="AJ22" s="627"/>
      <c r="AK22" s="627"/>
      <c r="AL22" s="628">
        <v>19.8</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138</v>
      </c>
      <c r="BH22" s="624"/>
      <c r="BI22" s="624"/>
      <c r="BJ22" s="624"/>
      <c r="BK22" s="624"/>
      <c r="BL22" s="624"/>
      <c r="BM22" s="624"/>
      <c r="BN22" s="625"/>
      <c r="BO22" s="626" t="s">
        <v>138</v>
      </c>
      <c r="BP22" s="626"/>
      <c r="BQ22" s="626"/>
      <c r="BR22" s="626"/>
      <c r="BS22" s="627" t="s">
        <v>138</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820907</v>
      </c>
      <c r="S23" s="624"/>
      <c r="T23" s="624"/>
      <c r="U23" s="624"/>
      <c r="V23" s="624"/>
      <c r="W23" s="624"/>
      <c r="X23" s="624"/>
      <c r="Y23" s="625"/>
      <c r="Z23" s="626">
        <v>2.2000000000000002</v>
      </c>
      <c r="AA23" s="626"/>
      <c r="AB23" s="626"/>
      <c r="AC23" s="626"/>
      <c r="AD23" s="627" t="s">
        <v>138</v>
      </c>
      <c r="AE23" s="627"/>
      <c r="AF23" s="627"/>
      <c r="AG23" s="627"/>
      <c r="AH23" s="627"/>
      <c r="AI23" s="627"/>
      <c r="AJ23" s="627"/>
      <c r="AK23" s="627"/>
      <c r="AL23" s="628" t="s">
        <v>138</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138</v>
      </c>
      <c r="BH23" s="624"/>
      <c r="BI23" s="624"/>
      <c r="BJ23" s="624"/>
      <c r="BK23" s="624"/>
      <c r="BL23" s="624"/>
      <c r="BM23" s="624"/>
      <c r="BN23" s="625"/>
      <c r="BO23" s="626" t="s">
        <v>138</v>
      </c>
      <c r="BP23" s="626"/>
      <c r="BQ23" s="626"/>
      <c r="BR23" s="626"/>
      <c r="BS23" s="627" t="s">
        <v>138</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241</v>
      </c>
      <c r="S24" s="624"/>
      <c r="T24" s="624"/>
      <c r="U24" s="624"/>
      <c r="V24" s="624"/>
      <c r="W24" s="624"/>
      <c r="X24" s="624"/>
      <c r="Y24" s="625"/>
      <c r="Z24" s="626" t="s">
        <v>138</v>
      </c>
      <c r="AA24" s="626"/>
      <c r="AB24" s="626"/>
      <c r="AC24" s="626"/>
      <c r="AD24" s="627" t="s">
        <v>138</v>
      </c>
      <c r="AE24" s="627"/>
      <c r="AF24" s="627"/>
      <c r="AG24" s="627"/>
      <c r="AH24" s="627"/>
      <c r="AI24" s="627"/>
      <c r="AJ24" s="627"/>
      <c r="AK24" s="627"/>
      <c r="AL24" s="628" t="s">
        <v>247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138</v>
      </c>
      <c r="BH24" s="624"/>
      <c r="BI24" s="624"/>
      <c r="BJ24" s="624"/>
      <c r="BK24" s="624"/>
      <c r="BL24" s="624"/>
      <c r="BM24" s="624"/>
      <c r="BN24" s="625"/>
      <c r="BO24" s="626" t="s">
        <v>138</v>
      </c>
      <c r="BP24" s="626"/>
      <c r="BQ24" s="626"/>
      <c r="BR24" s="626"/>
      <c r="BS24" s="627" t="s">
        <v>138</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18094771</v>
      </c>
      <c r="CS24" s="613"/>
      <c r="CT24" s="613"/>
      <c r="CU24" s="613"/>
      <c r="CV24" s="613"/>
      <c r="CW24" s="613"/>
      <c r="CX24" s="613"/>
      <c r="CY24" s="614"/>
      <c r="CZ24" s="617">
        <v>49.9</v>
      </c>
      <c r="DA24" s="618"/>
      <c r="DB24" s="618"/>
      <c r="DC24" s="634"/>
      <c r="DD24" s="657">
        <v>12804413</v>
      </c>
      <c r="DE24" s="613"/>
      <c r="DF24" s="613"/>
      <c r="DG24" s="613"/>
      <c r="DH24" s="613"/>
      <c r="DI24" s="613"/>
      <c r="DJ24" s="613"/>
      <c r="DK24" s="614"/>
      <c r="DL24" s="657">
        <v>11595196</v>
      </c>
      <c r="DM24" s="613"/>
      <c r="DN24" s="613"/>
      <c r="DO24" s="613"/>
      <c r="DP24" s="613"/>
      <c r="DQ24" s="613"/>
      <c r="DR24" s="613"/>
      <c r="DS24" s="613"/>
      <c r="DT24" s="613"/>
      <c r="DU24" s="613"/>
      <c r="DV24" s="614"/>
      <c r="DW24" s="617">
        <v>56.3</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21377830</v>
      </c>
      <c r="S25" s="624"/>
      <c r="T25" s="624"/>
      <c r="U25" s="624"/>
      <c r="V25" s="624"/>
      <c r="W25" s="624"/>
      <c r="X25" s="624"/>
      <c r="Y25" s="625"/>
      <c r="Z25" s="626">
        <v>57.8</v>
      </c>
      <c r="AA25" s="626"/>
      <c r="AB25" s="626"/>
      <c r="AC25" s="626"/>
      <c r="AD25" s="627">
        <v>20556923</v>
      </c>
      <c r="AE25" s="627"/>
      <c r="AF25" s="627"/>
      <c r="AG25" s="627"/>
      <c r="AH25" s="627"/>
      <c r="AI25" s="627"/>
      <c r="AJ25" s="627"/>
      <c r="AK25" s="627"/>
      <c r="AL25" s="628">
        <v>99.8</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138</v>
      </c>
      <c r="BH25" s="624"/>
      <c r="BI25" s="624"/>
      <c r="BJ25" s="624"/>
      <c r="BK25" s="624"/>
      <c r="BL25" s="624"/>
      <c r="BM25" s="624"/>
      <c r="BN25" s="625"/>
      <c r="BO25" s="626" t="s">
        <v>138</v>
      </c>
      <c r="BP25" s="626"/>
      <c r="BQ25" s="626"/>
      <c r="BR25" s="626"/>
      <c r="BS25" s="627" t="s">
        <v>241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7931517</v>
      </c>
      <c r="CS25" s="653"/>
      <c r="CT25" s="653"/>
      <c r="CU25" s="653"/>
      <c r="CV25" s="653"/>
      <c r="CW25" s="653"/>
      <c r="CX25" s="653"/>
      <c r="CY25" s="654"/>
      <c r="CZ25" s="628">
        <v>21.9</v>
      </c>
      <c r="DA25" s="655"/>
      <c r="DB25" s="655"/>
      <c r="DC25" s="658"/>
      <c r="DD25" s="632">
        <v>7596183</v>
      </c>
      <c r="DE25" s="653"/>
      <c r="DF25" s="653"/>
      <c r="DG25" s="653"/>
      <c r="DH25" s="653"/>
      <c r="DI25" s="653"/>
      <c r="DJ25" s="653"/>
      <c r="DK25" s="654"/>
      <c r="DL25" s="632">
        <v>6587409</v>
      </c>
      <c r="DM25" s="653"/>
      <c r="DN25" s="653"/>
      <c r="DO25" s="653"/>
      <c r="DP25" s="653"/>
      <c r="DQ25" s="653"/>
      <c r="DR25" s="653"/>
      <c r="DS25" s="653"/>
      <c r="DT25" s="653"/>
      <c r="DU25" s="653"/>
      <c r="DV25" s="654"/>
      <c r="DW25" s="628">
        <v>32</v>
      </c>
      <c r="DX25" s="655"/>
      <c r="DY25" s="655"/>
      <c r="DZ25" s="655"/>
      <c r="EA25" s="655"/>
      <c r="EB25" s="655"/>
      <c r="EC25" s="656"/>
    </row>
    <row r="26" spans="2:133" ht="11.25" customHeight="1" x14ac:dyDescent="0.15">
      <c r="B26" s="620" t="s">
        <v>298</v>
      </c>
      <c r="C26" s="621"/>
      <c r="D26" s="621"/>
      <c r="E26" s="621"/>
      <c r="F26" s="621"/>
      <c r="G26" s="621"/>
      <c r="H26" s="621"/>
      <c r="I26" s="621"/>
      <c r="J26" s="621"/>
      <c r="K26" s="621"/>
      <c r="L26" s="621"/>
      <c r="M26" s="621"/>
      <c r="N26" s="621"/>
      <c r="O26" s="621"/>
      <c r="P26" s="621"/>
      <c r="Q26" s="622"/>
      <c r="R26" s="623">
        <v>5926</v>
      </c>
      <c r="S26" s="624"/>
      <c r="T26" s="624"/>
      <c r="U26" s="624"/>
      <c r="V26" s="624"/>
      <c r="W26" s="624"/>
      <c r="X26" s="624"/>
      <c r="Y26" s="625"/>
      <c r="Z26" s="626">
        <v>0</v>
      </c>
      <c r="AA26" s="626"/>
      <c r="AB26" s="626"/>
      <c r="AC26" s="626"/>
      <c r="AD26" s="627">
        <v>5926</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138</v>
      </c>
      <c r="BH26" s="624"/>
      <c r="BI26" s="624"/>
      <c r="BJ26" s="624"/>
      <c r="BK26" s="624"/>
      <c r="BL26" s="624"/>
      <c r="BM26" s="624"/>
      <c r="BN26" s="625"/>
      <c r="BO26" s="626" t="s">
        <v>247</v>
      </c>
      <c r="BP26" s="626"/>
      <c r="BQ26" s="626"/>
      <c r="BR26" s="626"/>
      <c r="BS26" s="627" t="s">
        <v>241</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5177219</v>
      </c>
      <c r="CS26" s="624"/>
      <c r="CT26" s="624"/>
      <c r="CU26" s="624"/>
      <c r="CV26" s="624"/>
      <c r="CW26" s="624"/>
      <c r="CX26" s="624"/>
      <c r="CY26" s="625"/>
      <c r="CZ26" s="628">
        <v>14.3</v>
      </c>
      <c r="DA26" s="655"/>
      <c r="DB26" s="655"/>
      <c r="DC26" s="658"/>
      <c r="DD26" s="632">
        <v>4995015</v>
      </c>
      <c r="DE26" s="624"/>
      <c r="DF26" s="624"/>
      <c r="DG26" s="624"/>
      <c r="DH26" s="624"/>
      <c r="DI26" s="624"/>
      <c r="DJ26" s="624"/>
      <c r="DK26" s="625"/>
      <c r="DL26" s="632" t="s">
        <v>138</v>
      </c>
      <c r="DM26" s="624"/>
      <c r="DN26" s="624"/>
      <c r="DO26" s="624"/>
      <c r="DP26" s="624"/>
      <c r="DQ26" s="624"/>
      <c r="DR26" s="624"/>
      <c r="DS26" s="624"/>
      <c r="DT26" s="624"/>
      <c r="DU26" s="624"/>
      <c r="DV26" s="625"/>
      <c r="DW26" s="628" t="s">
        <v>138</v>
      </c>
      <c r="DX26" s="655"/>
      <c r="DY26" s="655"/>
      <c r="DZ26" s="655"/>
      <c r="EA26" s="655"/>
      <c r="EB26" s="655"/>
      <c r="EC26" s="656"/>
    </row>
    <row r="27" spans="2:133" ht="11.25" customHeight="1" x14ac:dyDescent="0.15">
      <c r="B27" s="620" t="s">
        <v>301</v>
      </c>
      <c r="C27" s="621"/>
      <c r="D27" s="621"/>
      <c r="E27" s="621"/>
      <c r="F27" s="621"/>
      <c r="G27" s="621"/>
      <c r="H27" s="621"/>
      <c r="I27" s="621"/>
      <c r="J27" s="621"/>
      <c r="K27" s="621"/>
      <c r="L27" s="621"/>
      <c r="M27" s="621"/>
      <c r="N27" s="621"/>
      <c r="O27" s="621"/>
      <c r="P27" s="621"/>
      <c r="Q27" s="622"/>
      <c r="R27" s="623">
        <v>69853</v>
      </c>
      <c r="S27" s="624"/>
      <c r="T27" s="624"/>
      <c r="U27" s="624"/>
      <c r="V27" s="624"/>
      <c r="W27" s="624"/>
      <c r="X27" s="624"/>
      <c r="Y27" s="625"/>
      <c r="Z27" s="626">
        <v>0.2</v>
      </c>
      <c r="AA27" s="626"/>
      <c r="AB27" s="626"/>
      <c r="AC27" s="626"/>
      <c r="AD27" s="627" t="s">
        <v>138</v>
      </c>
      <c r="AE27" s="627"/>
      <c r="AF27" s="627"/>
      <c r="AG27" s="627"/>
      <c r="AH27" s="627"/>
      <c r="AI27" s="627"/>
      <c r="AJ27" s="627"/>
      <c r="AK27" s="627"/>
      <c r="AL27" s="628" t="s">
        <v>138</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14028222</v>
      </c>
      <c r="BH27" s="624"/>
      <c r="BI27" s="624"/>
      <c r="BJ27" s="624"/>
      <c r="BK27" s="624"/>
      <c r="BL27" s="624"/>
      <c r="BM27" s="624"/>
      <c r="BN27" s="625"/>
      <c r="BO27" s="626">
        <v>100</v>
      </c>
      <c r="BP27" s="626"/>
      <c r="BQ27" s="626"/>
      <c r="BR27" s="626"/>
      <c r="BS27" s="627">
        <v>562304</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6736992</v>
      </c>
      <c r="CS27" s="653"/>
      <c r="CT27" s="653"/>
      <c r="CU27" s="653"/>
      <c r="CV27" s="653"/>
      <c r="CW27" s="653"/>
      <c r="CX27" s="653"/>
      <c r="CY27" s="654"/>
      <c r="CZ27" s="628">
        <v>18.600000000000001</v>
      </c>
      <c r="DA27" s="655"/>
      <c r="DB27" s="655"/>
      <c r="DC27" s="658"/>
      <c r="DD27" s="632">
        <v>1859899</v>
      </c>
      <c r="DE27" s="653"/>
      <c r="DF27" s="653"/>
      <c r="DG27" s="653"/>
      <c r="DH27" s="653"/>
      <c r="DI27" s="653"/>
      <c r="DJ27" s="653"/>
      <c r="DK27" s="654"/>
      <c r="DL27" s="632">
        <v>1659456</v>
      </c>
      <c r="DM27" s="653"/>
      <c r="DN27" s="653"/>
      <c r="DO27" s="653"/>
      <c r="DP27" s="653"/>
      <c r="DQ27" s="653"/>
      <c r="DR27" s="653"/>
      <c r="DS27" s="653"/>
      <c r="DT27" s="653"/>
      <c r="DU27" s="653"/>
      <c r="DV27" s="654"/>
      <c r="DW27" s="628">
        <v>8.1</v>
      </c>
      <c r="DX27" s="655"/>
      <c r="DY27" s="655"/>
      <c r="DZ27" s="655"/>
      <c r="EA27" s="655"/>
      <c r="EB27" s="655"/>
      <c r="EC27" s="656"/>
    </row>
    <row r="28" spans="2:133" ht="11.25" customHeight="1" x14ac:dyDescent="0.15">
      <c r="B28" s="620" t="s">
        <v>304</v>
      </c>
      <c r="C28" s="621"/>
      <c r="D28" s="621"/>
      <c r="E28" s="621"/>
      <c r="F28" s="621"/>
      <c r="G28" s="621"/>
      <c r="H28" s="621"/>
      <c r="I28" s="621"/>
      <c r="J28" s="621"/>
      <c r="K28" s="621"/>
      <c r="L28" s="621"/>
      <c r="M28" s="621"/>
      <c r="N28" s="621"/>
      <c r="O28" s="621"/>
      <c r="P28" s="621"/>
      <c r="Q28" s="622"/>
      <c r="R28" s="623">
        <v>336500</v>
      </c>
      <c r="S28" s="624"/>
      <c r="T28" s="624"/>
      <c r="U28" s="624"/>
      <c r="V28" s="624"/>
      <c r="W28" s="624"/>
      <c r="X28" s="624"/>
      <c r="Y28" s="625"/>
      <c r="Z28" s="626">
        <v>0.9</v>
      </c>
      <c r="AA28" s="626"/>
      <c r="AB28" s="626"/>
      <c r="AC28" s="626"/>
      <c r="AD28" s="627">
        <v>34872</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3426262</v>
      </c>
      <c r="CS28" s="624"/>
      <c r="CT28" s="624"/>
      <c r="CU28" s="624"/>
      <c r="CV28" s="624"/>
      <c r="CW28" s="624"/>
      <c r="CX28" s="624"/>
      <c r="CY28" s="625"/>
      <c r="CZ28" s="628">
        <v>9.5</v>
      </c>
      <c r="DA28" s="655"/>
      <c r="DB28" s="655"/>
      <c r="DC28" s="658"/>
      <c r="DD28" s="632">
        <v>3348331</v>
      </c>
      <c r="DE28" s="624"/>
      <c r="DF28" s="624"/>
      <c r="DG28" s="624"/>
      <c r="DH28" s="624"/>
      <c r="DI28" s="624"/>
      <c r="DJ28" s="624"/>
      <c r="DK28" s="625"/>
      <c r="DL28" s="632">
        <v>3348331</v>
      </c>
      <c r="DM28" s="624"/>
      <c r="DN28" s="624"/>
      <c r="DO28" s="624"/>
      <c r="DP28" s="624"/>
      <c r="DQ28" s="624"/>
      <c r="DR28" s="624"/>
      <c r="DS28" s="624"/>
      <c r="DT28" s="624"/>
      <c r="DU28" s="624"/>
      <c r="DV28" s="625"/>
      <c r="DW28" s="628">
        <v>16.3</v>
      </c>
      <c r="DX28" s="655"/>
      <c r="DY28" s="655"/>
      <c r="DZ28" s="655"/>
      <c r="EA28" s="655"/>
      <c r="EB28" s="655"/>
      <c r="EC28" s="656"/>
    </row>
    <row r="29" spans="2:133" ht="11.25" customHeight="1" x14ac:dyDescent="0.15">
      <c r="B29" s="620" t="s">
        <v>306</v>
      </c>
      <c r="C29" s="621"/>
      <c r="D29" s="621"/>
      <c r="E29" s="621"/>
      <c r="F29" s="621"/>
      <c r="G29" s="621"/>
      <c r="H29" s="621"/>
      <c r="I29" s="621"/>
      <c r="J29" s="621"/>
      <c r="K29" s="621"/>
      <c r="L29" s="621"/>
      <c r="M29" s="621"/>
      <c r="N29" s="621"/>
      <c r="O29" s="621"/>
      <c r="P29" s="621"/>
      <c r="Q29" s="622"/>
      <c r="R29" s="623">
        <v>90071</v>
      </c>
      <c r="S29" s="624"/>
      <c r="T29" s="624"/>
      <c r="U29" s="624"/>
      <c r="V29" s="624"/>
      <c r="W29" s="624"/>
      <c r="X29" s="624"/>
      <c r="Y29" s="625"/>
      <c r="Z29" s="626">
        <v>0.2</v>
      </c>
      <c r="AA29" s="626"/>
      <c r="AB29" s="626"/>
      <c r="AC29" s="626"/>
      <c r="AD29" s="627" t="s">
        <v>138</v>
      </c>
      <c r="AE29" s="627"/>
      <c r="AF29" s="627"/>
      <c r="AG29" s="627"/>
      <c r="AH29" s="627"/>
      <c r="AI29" s="627"/>
      <c r="AJ29" s="627"/>
      <c r="AK29" s="627"/>
      <c r="AL29" s="628" t="s">
        <v>138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3426262</v>
      </c>
      <c r="CS29" s="653"/>
      <c r="CT29" s="653"/>
      <c r="CU29" s="653"/>
      <c r="CV29" s="653"/>
      <c r="CW29" s="653"/>
      <c r="CX29" s="653"/>
      <c r="CY29" s="654"/>
      <c r="CZ29" s="628">
        <v>9.5</v>
      </c>
      <c r="DA29" s="655"/>
      <c r="DB29" s="655"/>
      <c r="DC29" s="658"/>
      <c r="DD29" s="632">
        <v>3348331</v>
      </c>
      <c r="DE29" s="653"/>
      <c r="DF29" s="653"/>
      <c r="DG29" s="653"/>
      <c r="DH29" s="653"/>
      <c r="DI29" s="653"/>
      <c r="DJ29" s="653"/>
      <c r="DK29" s="654"/>
      <c r="DL29" s="632">
        <v>3348331</v>
      </c>
      <c r="DM29" s="653"/>
      <c r="DN29" s="653"/>
      <c r="DO29" s="653"/>
      <c r="DP29" s="653"/>
      <c r="DQ29" s="653"/>
      <c r="DR29" s="653"/>
      <c r="DS29" s="653"/>
      <c r="DT29" s="653"/>
      <c r="DU29" s="653"/>
      <c r="DV29" s="654"/>
      <c r="DW29" s="628">
        <v>16.3</v>
      </c>
      <c r="DX29" s="655"/>
      <c r="DY29" s="655"/>
      <c r="DZ29" s="655"/>
      <c r="EA29" s="655"/>
      <c r="EB29" s="655"/>
      <c r="EC29" s="656"/>
    </row>
    <row r="30" spans="2:133" ht="11.25" customHeight="1" x14ac:dyDescent="0.15">
      <c r="B30" s="620" t="s">
        <v>309</v>
      </c>
      <c r="C30" s="621"/>
      <c r="D30" s="621"/>
      <c r="E30" s="621"/>
      <c r="F30" s="621"/>
      <c r="G30" s="621"/>
      <c r="H30" s="621"/>
      <c r="I30" s="621"/>
      <c r="J30" s="621"/>
      <c r="K30" s="621"/>
      <c r="L30" s="621"/>
      <c r="M30" s="621"/>
      <c r="N30" s="621"/>
      <c r="O30" s="621"/>
      <c r="P30" s="621"/>
      <c r="Q30" s="622"/>
      <c r="R30" s="623">
        <v>6713881</v>
      </c>
      <c r="S30" s="624"/>
      <c r="T30" s="624"/>
      <c r="U30" s="624"/>
      <c r="V30" s="624"/>
      <c r="W30" s="624"/>
      <c r="X30" s="624"/>
      <c r="Y30" s="625"/>
      <c r="Z30" s="626">
        <v>18.100000000000001</v>
      </c>
      <c r="AA30" s="626"/>
      <c r="AB30" s="626"/>
      <c r="AC30" s="626"/>
      <c r="AD30" s="627" t="s">
        <v>138</v>
      </c>
      <c r="AE30" s="627"/>
      <c r="AF30" s="627"/>
      <c r="AG30" s="627"/>
      <c r="AH30" s="627"/>
      <c r="AI30" s="627"/>
      <c r="AJ30" s="627"/>
      <c r="AK30" s="627"/>
      <c r="AL30" s="628" t="s">
        <v>138</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3266475</v>
      </c>
      <c r="CS30" s="624"/>
      <c r="CT30" s="624"/>
      <c r="CU30" s="624"/>
      <c r="CV30" s="624"/>
      <c r="CW30" s="624"/>
      <c r="CX30" s="624"/>
      <c r="CY30" s="625"/>
      <c r="CZ30" s="628">
        <v>9</v>
      </c>
      <c r="DA30" s="655"/>
      <c r="DB30" s="655"/>
      <c r="DC30" s="658"/>
      <c r="DD30" s="632">
        <v>3194943</v>
      </c>
      <c r="DE30" s="624"/>
      <c r="DF30" s="624"/>
      <c r="DG30" s="624"/>
      <c r="DH30" s="624"/>
      <c r="DI30" s="624"/>
      <c r="DJ30" s="624"/>
      <c r="DK30" s="625"/>
      <c r="DL30" s="632">
        <v>3194943</v>
      </c>
      <c r="DM30" s="624"/>
      <c r="DN30" s="624"/>
      <c r="DO30" s="624"/>
      <c r="DP30" s="624"/>
      <c r="DQ30" s="624"/>
      <c r="DR30" s="624"/>
      <c r="DS30" s="624"/>
      <c r="DT30" s="624"/>
      <c r="DU30" s="624"/>
      <c r="DV30" s="625"/>
      <c r="DW30" s="628">
        <v>15.5</v>
      </c>
      <c r="DX30" s="655"/>
      <c r="DY30" s="655"/>
      <c r="DZ30" s="655"/>
      <c r="EA30" s="655"/>
      <c r="EB30" s="655"/>
      <c r="EC30" s="656"/>
    </row>
    <row r="31" spans="2:133" ht="11.25" customHeight="1" x14ac:dyDescent="0.15">
      <c r="B31" s="636" t="s">
        <v>313</v>
      </c>
      <c r="C31" s="637"/>
      <c r="D31" s="637"/>
      <c r="E31" s="637"/>
      <c r="F31" s="637"/>
      <c r="G31" s="637"/>
      <c r="H31" s="637"/>
      <c r="I31" s="637"/>
      <c r="J31" s="637"/>
      <c r="K31" s="637"/>
      <c r="L31" s="637"/>
      <c r="M31" s="637"/>
      <c r="N31" s="637"/>
      <c r="O31" s="637"/>
      <c r="P31" s="637"/>
      <c r="Q31" s="638"/>
      <c r="R31" s="623">
        <v>782</v>
      </c>
      <c r="S31" s="624"/>
      <c r="T31" s="624"/>
      <c r="U31" s="624"/>
      <c r="V31" s="624"/>
      <c r="W31" s="624"/>
      <c r="X31" s="624"/>
      <c r="Y31" s="625"/>
      <c r="Z31" s="626">
        <v>0</v>
      </c>
      <c r="AA31" s="626"/>
      <c r="AB31" s="626"/>
      <c r="AC31" s="626"/>
      <c r="AD31" s="627">
        <v>782</v>
      </c>
      <c r="AE31" s="627"/>
      <c r="AF31" s="627"/>
      <c r="AG31" s="627"/>
      <c r="AH31" s="627"/>
      <c r="AI31" s="627"/>
      <c r="AJ31" s="627"/>
      <c r="AK31" s="627"/>
      <c r="AL31" s="628">
        <v>0</v>
      </c>
      <c r="AM31" s="629"/>
      <c r="AN31" s="629"/>
      <c r="AO31" s="630"/>
      <c r="AP31" s="671" t="s">
        <v>314</v>
      </c>
      <c r="AQ31" s="672"/>
      <c r="AR31" s="672"/>
      <c r="AS31" s="672"/>
      <c r="AT31" s="677" t="s">
        <v>315</v>
      </c>
      <c r="AU31" s="218"/>
      <c r="AV31" s="218"/>
      <c r="AW31" s="218"/>
      <c r="AX31" s="609" t="s">
        <v>189</v>
      </c>
      <c r="AY31" s="610"/>
      <c r="AZ31" s="610"/>
      <c r="BA31" s="610"/>
      <c r="BB31" s="610"/>
      <c r="BC31" s="610"/>
      <c r="BD31" s="610"/>
      <c r="BE31" s="610"/>
      <c r="BF31" s="611"/>
      <c r="BG31" s="670">
        <v>99.5</v>
      </c>
      <c r="BH31" s="667"/>
      <c r="BI31" s="667"/>
      <c r="BJ31" s="667"/>
      <c r="BK31" s="667"/>
      <c r="BL31" s="667"/>
      <c r="BM31" s="618">
        <v>97.4</v>
      </c>
      <c r="BN31" s="667"/>
      <c r="BO31" s="667"/>
      <c r="BP31" s="667"/>
      <c r="BQ31" s="668"/>
      <c r="BR31" s="670">
        <v>99.5</v>
      </c>
      <c r="BS31" s="667"/>
      <c r="BT31" s="667"/>
      <c r="BU31" s="667"/>
      <c r="BV31" s="667"/>
      <c r="BW31" s="667"/>
      <c r="BX31" s="618">
        <v>96.9</v>
      </c>
      <c r="BY31" s="667"/>
      <c r="BZ31" s="667"/>
      <c r="CA31" s="667"/>
      <c r="CB31" s="668"/>
      <c r="CD31" s="663"/>
      <c r="CE31" s="664"/>
      <c r="CF31" s="620" t="s">
        <v>316</v>
      </c>
      <c r="CG31" s="621"/>
      <c r="CH31" s="621"/>
      <c r="CI31" s="621"/>
      <c r="CJ31" s="621"/>
      <c r="CK31" s="621"/>
      <c r="CL31" s="621"/>
      <c r="CM31" s="621"/>
      <c r="CN31" s="621"/>
      <c r="CO31" s="621"/>
      <c r="CP31" s="621"/>
      <c r="CQ31" s="622"/>
      <c r="CR31" s="623">
        <v>159787</v>
      </c>
      <c r="CS31" s="653"/>
      <c r="CT31" s="653"/>
      <c r="CU31" s="653"/>
      <c r="CV31" s="653"/>
      <c r="CW31" s="653"/>
      <c r="CX31" s="653"/>
      <c r="CY31" s="654"/>
      <c r="CZ31" s="628">
        <v>0.4</v>
      </c>
      <c r="DA31" s="655"/>
      <c r="DB31" s="655"/>
      <c r="DC31" s="658"/>
      <c r="DD31" s="632">
        <v>153388</v>
      </c>
      <c r="DE31" s="653"/>
      <c r="DF31" s="653"/>
      <c r="DG31" s="653"/>
      <c r="DH31" s="653"/>
      <c r="DI31" s="653"/>
      <c r="DJ31" s="653"/>
      <c r="DK31" s="654"/>
      <c r="DL31" s="632">
        <v>153388</v>
      </c>
      <c r="DM31" s="653"/>
      <c r="DN31" s="653"/>
      <c r="DO31" s="653"/>
      <c r="DP31" s="653"/>
      <c r="DQ31" s="653"/>
      <c r="DR31" s="653"/>
      <c r="DS31" s="653"/>
      <c r="DT31" s="653"/>
      <c r="DU31" s="653"/>
      <c r="DV31" s="654"/>
      <c r="DW31" s="628">
        <v>0.7</v>
      </c>
      <c r="DX31" s="655"/>
      <c r="DY31" s="655"/>
      <c r="DZ31" s="655"/>
      <c r="EA31" s="655"/>
      <c r="EB31" s="655"/>
      <c r="EC31" s="656"/>
    </row>
    <row r="32" spans="2:133" ht="11.25" customHeight="1" x14ac:dyDescent="0.15">
      <c r="B32" s="620" t="s">
        <v>317</v>
      </c>
      <c r="C32" s="621"/>
      <c r="D32" s="621"/>
      <c r="E32" s="621"/>
      <c r="F32" s="621"/>
      <c r="G32" s="621"/>
      <c r="H32" s="621"/>
      <c r="I32" s="621"/>
      <c r="J32" s="621"/>
      <c r="K32" s="621"/>
      <c r="L32" s="621"/>
      <c r="M32" s="621"/>
      <c r="N32" s="621"/>
      <c r="O32" s="621"/>
      <c r="P32" s="621"/>
      <c r="Q32" s="622"/>
      <c r="R32" s="623">
        <v>2613685</v>
      </c>
      <c r="S32" s="624"/>
      <c r="T32" s="624"/>
      <c r="U32" s="624"/>
      <c r="V32" s="624"/>
      <c r="W32" s="624"/>
      <c r="X32" s="624"/>
      <c r="Y32" s="625"/>
      <c r="Z32" s="626">
        <v>7.1</v>
      </c>
      <c r="AA32" s="626"/>
      <c r="AB32" s="626"/>
      <c r="AC32" s="626"/>
      <c r="AD32" s="627" t="s">
        <v>247</v>
      </c>
      <c r="AE32" s="627"/>
      <c r="AF32" s="627"/>
      <c r="AG32" s="627"/>
      <c r="AH32" s="627"/>
      <c r="AI32" s="627"/>
      <c r="AJ32" s="627"/>
      <c r="AK32" s="627"/>
      <c r="AL32" s="628" t="s">
        <v>138</v>
      </c>
      <c r="AM32" s="629"/>
      <c r="AN32" s="629"/>
      <c r="AO32" s="630"/>
      <c r="AP32" s="673"/>
      <c r="AQ32" s="674"/>
      <c r="AR32" s="674"/>
      <c r="AS32" s="674"/>
      <c r="AT32" s="678"/>
      <c r="AU32" s="214" t="s">
        <v>318</v>
      </c>
      <c r="AX32" s="620" t="s">
        <v>319</v>
      </c>
      <c r="AY32" s="621"/>
      <c r="AZ32" s="621"/>
      <c r="BA32" s="621"/>
      <c r="BB32" s="621"/>
      <c r="BC32" s="621"/>
      <c r="BD32" s="621"/>
      <c r="BE32" s="621"/>
      <c r="BF32" s="622"/>
      <c r="BG32" s="680">
        <v>99.5</v>
      </c>
      <c r="BH32" s="653"/>
      <c r="BI32" s="653"/>
      <c r="BJ32" s="653"/>
      <c r="BK32" s="653"/>
      <c r="BL32" s="653"/>
      <c r="BM32" s="629">
        <v>97.8</v>
      </c>
      <c r="BN32" s="653"/>
      <c r="BO32" s="653"/>
      <c r="BP32" s="653"/>
      <c r="BQ32" s="669"/>
      <c r="BR32" s="680">
        <v>99.5</v>
      </c>
      <c r="BS32" s="653"/>
      <c r="BT32" s="653"/>
      <c r="BU32" s="653"/>
      <c r="BV32" s="653"/>
      <c r="BW32" s="653"/>
      <c r="BX32" s="629">
        <v>97.6</v>
      </c>
      <c r="BY32" s="653"/>
      <c r="BZ32" s="653"/>
      <c r="CA32" s="653"/>
      <c r="CB32" s="669"/>
      <c r="CD32" s="665"/>
      <c r="CE32" s="666"/>
      <c r="CF32" s="620" t="s">
        <v>320</v>
      </c>
      <c r="CG32" s="621"/>
      <c r="CH32" s="621"/>
      <c r="CI32" s="621"/>
      <c r="CJ32" s="621"/>
      <c r="CK32" s="621"/>
      <c r="CL32" s="621"/>
      <c r="CM32" s="621"/>
      <c r="CN32" s="621"/>
      <c r="CO32" s="621"/>
      <c r="CP32" s="621"/>
      <c r="CQ32" s="622"/>
      <c r="CR32" s="623" t="s">
        <v>247</v>
      </c>
      <c r="CS32" s="624"/>
      <c r="CT32" s="624"/>
      <c r="CU32" s="624"/>
      <c r="CV32" s="624"/>
      <c r="CW32" s="624"/>
      <c r="CX32" s="624"/>
      <c r="CY32" s="625"/>
      <c r="CZ32" s="628" t="s">
        <v>138</v>
      </c>
      <c r="DA32" s="655"/>
      <c r="DB32" s="655"/>
      <c r="DC32" s="658"/>
      <c r="DD32" s="632" t="s">
        <v>138</v>
      </c>
      <c r="DE32" s="624"/>
      <c r="DF32" s="624"/>
      <c r="DG32" s="624"/>
      <c r="DH32" s="624"/>
      <c r="DI32" s="624"/>
      <c r="DJ32" s="624"/>
      <c r="DK32" s="625"/>
      <c r="DL32" s="632" t="s">
        <v>138</v>
      </c>
      <c r="DM32" s="624"/>
      <c r="DN32" s="624"/>
      <c r="DO32" s="624"/>
      <c r="DP32" s="624"/>
      <c r="DQ32" s="624"/>
      <c r="DR32" s="624"/>
      <c r="DS32" s="624"/>
      <c r="DT32" s="624"/>
      <c r="DU32" s="624"/>
      <c r="DV32" s="625"/>
      <c r="DW32" s="628" t="s">
        <v>138</v>
      </c>
      <c r="DX32" s="655"/>
      <c r="DY32" s="655"/>
      <c r="DZ32" s="655"/>
      <c r="EA32" s="655"/>
      <c r="EB32" s="655"/>
      <c r="EC32" s="656"/>
    </row>
    <row r="33" spans="2:133" ht="11.25" customHeight="1" x14ac:dyDescent="0.15">
      <c r="B33" s="620" t="s">
        <v>321</v>
      </c>
      <c r="C33" s="621"/>
      <c r="D33" s="621"/>
      <c r="E33" s="621"/>
      <c r="F33" s="621"/>
      <c r="G33" s="621"/>
      <c r="H33" s="621"/>
      <c r="I33" s="621"/>
      <c r="J33" s="621"/>
      <c r="K33" s="621"/>
      <c r="L33" s="621"/>
      <c r="M33" s="621"/>
      <c r="N33" s="621"/>
      <c r="O33" s="621"/>
      <c r="P33" s="621"/>
      <c r="Q33" s="622"/>
      <c r="R33" s="623">
        <v>423315</v>
      </c>
      <c r="S33" s="624"/>
      <c r="T33" s="624"/>
      <c r="U33" s="624"/>
      <c r="V33" s="624"/>
      <c r="W33" s="624"/>
      <c r="X33" s="624"/>
      <c r="Y33" s="625"/>
      <c r="Z33" s="626">
        <v>1.1000000000000001</v>
      </c>
      <c r="AA33" s="626"/>
      <c r="AB33" s="626"/>
      <c r="AC33" s="626"/>
      <c r="AD33" s="627">
        <v>4790</v>
      </c>
      <c r="AE33" s="627"/>
      <c r="AF33" s="627"/>
      <c r="AG33" s="627"/>
      <c r="AH33" s="627"/>
      <c r="AI33" s="627"/>
      <c r="AJ33" s="627"/>
      <c r="AK33" s="627"/>
      <c r="AL33" s="628">
        <v>0</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99.4</v>
      </c>
      <c r="BH33" s="682"/>
      <c r="BI33" s="682"/>
      <c r="BJ33" s="682"/>
      <c r="BK33" s="682"/>
      <c r="BL33" s="682"/>
      <c r="BM33" s="683">
        <v>97.1</v>
      </c>
      <c r="BN33" s="682"/>
      <c r="BO33" s="682"/>
      <c r="BP33" s="682"/>
      <c r="BQ33" s="684"/>
      <c r="BR33" s="681">
        <v>99.5</v>
      </c>
      <c r="BS33" s="682"/>
      <c r="BT33" s="682"/>
      <c r="BU33" s="682"/>
      <c r="BV33" s="682"/>
      <c r="BW33" s="682"/>
      <c r="BX33" s="683">
        <v>96.4</v>
      </c>
      <c r="BY33" s="682"/>
      <c r="BZ33" s="682"/>
      <c r="CA33" s="682"/>
      <c r="CB33" s="684"/>
      <c r="CD33" s="620" t="s">
        <v>323</v>
      </c>
      <c r="CE33" s="621"/>
      <c r="CF33" s="621"/>
      <c r="CG33" s="621"/>
      <c r="CH33" s="621"/>
      <c r="CI33" s="621"/>
      <c r="CJ33" s="621"/>
      <c r="CK33" s="621"/>
      <c r="CL33" s="621"/>
      <c r="CM33" s="621"/>
      <c r="CN33" s="621"/>
      <c r="CO33" s="621"/>
      <c r="CP33" s="621"/>
      <c r="CQ33" s="622"/>
      <c r="CR33" s="623">
        <v>14239804</v>
      </c>
      <c r="CS33" s="653"/>
      <c r="CT33" s="653"/>
      <c r="CU33" s="653"/>
      <c r="CV33" s="653"/>
      <c r="CW33" s="653"/>
      <c r="CX33" s="653"/>
      <c r="CY33" s="654"/>
      <c r="CZ33" s="628">
        <v>39.299999999999997</v>
      </c>
      <c r="DA33" s="655"/>
      <c r="DB33" s="655"/>
      <c r="DC33" s="658"/>
      <c r="DD33" s="632">
        <v>9264498</v>
      </c>
      <c r="DE33" s="653"/>
      <c r="DF33" s="653"/>
      <c r="DG33" s="653"/>
      <c r="DH33" s="653"/>
      <c r="DI33" s="653"/>
      <c r="DJ33" s="653"/>
      <c r="DK33" s="654"/>
      <c r="DL33" s="632">
        <v>6710116</v>
      </c>
      <c r="DM33" s="653"/>
      <c r="DN33" s="653"/>
      <c r="DO33" s="653"/>
      <c r="DP33" s="653"/>
      <c r="DQ33" s="653"/>
      <c r="DR33" s="653"/>
      <c r="DS33" s="653"/>
      <c r="DT33" s="653"/>
      <c r="DU33" s="653"/>
      <c r="DV33" s="654"/>
      <c r="DW33" s="628">
        <v>32.6</v>
      </c>
      <c r="DX33" s="655"/>
      <c r="DY33" s="655"/>
      <c r="DZ33" s="655"/>
      <c r="EA33" s="655"/>
      <c r="EB33" s="655"/>
      <c r="EC33" s="656"/>
    </row>
    <row r="34" spans="2:133" ht="11.25" customHeight="1" x14ac:dyDescent="0.15">
      <c r="B34" s="620" t="s">
        <v>324</v>
      </c>
      <c r="C34" s="621"/>
      <c r="D34" s="621"/>
      <c r="E34" s="621"/>
      <c r="F34" s="621"/>
      <c r="G34" s="621"/>
      <c r="H34" s="621"/>
      <c r="I34" s="621"/>
      <c r="J34" s="621"/>
      <c r="K34" s="621"/>
      <c r="L34" s="621"/>
      <c r="M34" s="621"/>
      <c r="N34" s="621"/>
      <c r="O34" s="621"/>
      <c r="P34" s="621"/>
      <c r="Q34" s="622"/>
      <c r="R34" s="623">
        <v>862964</v>
      </c>
      <c r="S34" s="624"/>
      <c r="T34" s="624"/>
      <c r="U34" s="624"/>
      <c r="V34" s="624"/>
      <c r="W34" s="624"/>
      <c r="X34" s="624"/>
      <c r="Y34" s="625"/>
      <c r="Z34" s="626">
        <v>2.2999999999999998</v>
      </c>
      <c r="AA34" s="626"/>
      <c r="AB34" s="626"/>
      <c r="AC34" s="626"/>
      <c r="AD34" s="627" t="s">
        <v>138</v>
      </c>
      <c r="AE34" s="627"/>
      <c r="AF34" s="627"/>
      <c r="AG34" s="627"/>
      <c r="AH34" s="627"/>
      <c r="AI34" s="627"/>
      <c r="AJ34" s="627"/>
      <c r="AK34" s="627"/>
      <c r="AL34" s="628" t="s">
        <v>138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4948728</v>
      </c>
      <c r="CS34" s="624"/>
      <c r="CT34" s="624"/>
      <c r="CU34" s="624"/>
      <c r="CV34" s="624"/>
      <c r="CW34" s="624"/>
      <c r="CX34" s="624"/>
      <c r="CY34" s="625"/>
      <c r="CZ34" s="628">
        <v>13.7</v>
      </c>
      <c r="DA34" s="655"/>
      <c r="DB34" s="655"/>
      <c r="DC34" s="658"/>
      <c r="DD34" s="632">
        <v>3373226</v>
      </c>
      <c r="DE34" s="624"/>
      <c r="DF34" s="624"/>
      <c r="DG34" s="624"/>
      <c r="DH34" s="624"/>
      <c r="DI34" s="624"/>
      <c r="DJ34" s="624"/>
      <c r="DK34" s="625"/>
      <c r="DL34" s="632">
        <v>2956042</v>
      </c>
      <c r="DM34" s="624"/>
      <c r="DN34" s="624"/>
      <c r="DO34" s="624"/>
      <c r="DP34" s="624"/>
      <c r="DQ34" s="624"/>
      <c r="DR34" s="624"/>
      <c r="DS34" s="624"/>
      <c r="DT34" s="624"/>
      <c r="DU34" s="624"/>
      <c r="DV34" s="625"/>
      <c r="DW34" s="628">
        <v>14.3</v>
      </c>
      <c r="DX34" s="655"/>
      <c r="DY34" s="655"/>
      <c r="DZ34" s="655"/>
      <c r="EA34" s="655"/>
      <c r="EB34" s="655"/>
      <c r="EC34" s="656"/>
    </row>
    <row r="35" spans="2:133" ht="11.25" customHeight="1" x14ac:dyDescent="0.15">
      <c r="B35" s="620" t="s">
        <v>326</v>
      </c>
      <c r="C35" s="621"/>
      <c r="D35" s="621"/>
      <c r="E35" s="621"/>
      <c r="F35" s="621"/>
      <c r="G35" s="621"/>
      <c r="H35" s="621"/>
      <c r="I35" s="621"/>
      <c r="J35" s="621"/>
      <c r="K35" s="621"/>
      <c r="L35" s="621"/>
      <c r="M35" s="621"/>
      <c r="N35" s="621"/>
      <c r="O35" s="621"/>
      <c r="P35" s="621"/>
      <c r="Q35" s="622"/>
      <c r="R35" s="623">
        <v>226475</v>
      </c>
      <c r="S35" s="624"/>
      <c r="T35" s="624"/>
      <c r="U35" s="624"/>
      <c r="V35" s="624"/>
      <c r="W35" s="624"/>
      <c r="X35" s="624"/>
      <c r="Y35" s="625"/>
      <c r="Z35" s="626">
        <v>0.6</v>
      </c>
      <c r="AA35" s="626"/>
      <c r="AB35" s="626"/>
      <c r="AC35" s="626"/>
      <c r="AD35" s="627" t="s">
        <v>247</v>
      </c>
      <c r="AE35" s="627"/>
      <c r="AF35" s="627"/>
      <c r="AG35" s="627"/>
      <c r="AH35" s="627"/>
      <c r="AI35" s="627"/>
      <c r="AJ35" s="627"/>
      <c r="AK35" s="627"/>
      <c r="AL35" s="628" t="s">
        <v>138</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242541</v>
      </c>
      <c r="CS35" s="653"/>
      <c r="CT35" s="653"/>
      <c r="CU35" s="653"/>
      <c r="CV35" s="653"/>
      <c r="CW35" s="653"/>
      <c r="CX35" s="653"/>
      <c r="CY35" s="654"/>
      <c r="CZ35" s="628">
        <v>0.7</v>
      </c>
      <c r="DA35" s="655"/>
      <c r="DB35" s="655"/>
      <c r="DC35" s="658"/>
      <c r="DD35" s="632">
        <v>176312</v>
      </c>
      <c r="DE35" s="653"/>
      <c r="DF35" s="653"/>
      <c r="DG35" s="653"/>
      <c r="DH35" s="653"/>
      <c r="DI35" s="653"/>
      <c r="DJ35" s="653"/>
      <c r="DK35" s="654"/>
      <c r="DL35" s="632">
        <v>176312</v>
      </c>
      <c r="DM35" s="653"/>
      <c r="DN35" s="653"/>
      <c r="DO35" s="653"/>
      <c r="DP35" s="653"/>
      <c r="DQ35" s="653"/>
      <c r="DR35" s="653"/>
      <c r="DS35" s="653"/>
      <c r="DT35" s="653"/>
      <c r="DU35" s="653"/>
      <c r="DV35" s="654"/>
      <c r="DW35" s="628">
        <v>0.9</v>
      </c>
      <c r="DX35" s="655"/>
      <c r="DY35" s="655"/>
      <c r="DZ35" s="655"/>
      <c r="EA35" s="655"/>
      <c r="EB35" s="655"/>
      <c r="EC35" s="656"/>
    </row>
    <row r="36" spans="2:133" ht="11.25" customHeight="1" x14ac:dyDescent="0.15">
      <c r="B36" s="620" t="s">
        <v>330</v>
      </c>
      <c r="C36" s="621"/>
      <c r="D36" s="621"/>
      <c r="E36" s="621"/>
      <c r="F36" s="621"/>
      <c r="G36" s="621"/>
      <c r="H36" s="621"/>
      <c r="I36" s="621"/>
      <c r="J36" s="621"/>
      <c r="K36" s="621"/>
      <c r="L36" s="621"/>
      <c r="M36" s="621"/>
      <c r="N36" s="621"/>
      <c r="O36" s="621"/>
      <c r="P36" s="621"/>
      <c r="Q36" s="622"/>
      <c r="R36" s="623">
        <v>1465274</v>
      </c>
      <c r="S36" s="624"/>
      <c r="T36" s="624"/>
      <c r="U36" s="624"/>
      <c r="V36" s="624"/>
      <c r="W36" s="624"/>
      <c r="X36" s="624"/>
      <c r="Y36" s="625"/>
      <c r="Z36" s="626">
        <v>4</v>
      </c>
      <c r="AA36" s="626"/>
      <c r="AB36" s="626"/>
      <c r="AC36" s="626"/>
      <c r="AD36" s="627" t="s">
        <v>138</v>
      </c>
      <c r="AE36" s="627"/>
      <c r="AF36" s="627"/>
      <c r="AG36" s="627"/>
      <c r="AH36" s="627"/>
      <c r="AI36" s="627"/>
      <c r="AJ36" s="627"/>
      <c r="AK36" s="627"/>
      <c r="AL36" s="628" t="s">
        <v>138</v>
      </c>
      <c r="AM36" s="629"/>
      <c r="AN36" s="629"/>
      <c r="AO36" s="630"/>
      <c r="AP36" s="222"/>
      <c r="AQ36" s="685" t="s">
        <v>331</v>
      </c>
      <c r="AR36" s="686"/>
      <c r="AS36" s="686"/>
      <c r="AT36" s="686"/>
      <c r="AU36" s="686"/>
      <c r="AV36" s="686"/>
      <c r="AW36" s="686"/>
      <c r="AX36" s="686"/>
      <c r="AY36" s="687"/>
      <c r="AZ36" s="612">
        <v>3834167</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109999</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4019859</v>
      </c>
      <c r="CS36" s="624"/>
      <c r="CT36" s="624"/>
      <c r="CU36" s="624"/>
      <c r="CV36" s="624"/>
      <c r="CW36" s="624"/>
      <c r="CX36" s="624"/>
      <c r="CY36" s="625"/>
      <c r="CZ36" s="628">
        <v>11.1</v>
      </c>
      <c r="DA36" s="655"/>
      <c r="DB36" s="655"/>
      <c r="DC36" s="658"/>
      <c r="DD36" s="632">
        <v>2140772</v>
      </c>
      <c r="DE36" s="624"/>
      <c r="DF36" s="624"/>
      <c r="DG36" s="624"/>
      <c r="DH36" s="624"/>
      <c r="DI36" s="624"/>
      <c r="DJ36" s="624"/>
      <c r="DK36" s="625"/>
      <c r="DL36" s="632">
        <v>1019726</v>
      </c>
      <c r="DM36" s="624"/>
      <c r="DN36" s="624"/>
      <c r="DO36" s="624"/>
      <c r="DP36" s="624"/>
      <c r="DQ36" s="624"/>
      <c r="DR36" s="624"/>
      <c r="DS36" s="624"/>
      <c r="DT36" s="624"/>
      <c r="DU36" s="624"/>
      <c r="DV36" s="625"/>
      <c r="DW36" s="628">
        <v>4.9000000000000004</v>
      </c>
      <c r="DX36" s="655"/>
      <c r="DY36" s="655"/>
      <c r="DZ36" s="655"/>
      <c r="EA36" s="655"/>
      <c r="EB36" s="655"/>
      <c r="EC36" s="656"/>
    </row>
    <row r="37" spans="2:133" ht="11.25" customHeight="1" x14ac:dyDescent="0.15">
      <c r="B37" s="620" t="s">
        <v>334</v>
      </c>
      <c r="C37" s="621"/>
      <c r="D37" s="621"/>
      <c r="E37" s="621"/>
      <c r="F37" s="621"/>
      <c r="G37" s="621"/>
      <c r="H37" s="621"/>
      <c r="I37" s="621"/>
      <c r="J37" s="621"/>
      <c r="K37" s="621"/>
      <c r="L37" s="621"/>
      <c r="M37" s="621"/>
      <c r="N37" s="621"/>
      <c r="O37" s="621"/>
      <c r="P37" s="621"/>
      <c r="Q37" s="622"/>
      <c r="R37" s="623">
        <v>326047</v>
      </c>
      <c r="S37" s="624"/>
      <c r="T37" s="624"/>
      <c r="U37" s="624"/>
      <c r="V37" s="624"/>
      <c r="W37" s="624"/>
      <c r="X37" s="624"/>
      <c r="Y37" s="625"/>
      <c r="Z37" s="626">
        <v>0.9</v>
      </c>
      <c r="AA37" s="626"/>
      <c r="AB37" s="626"/>
      <c r="AC37" s="626"/>
      <c r="AD37" s="627">
        <v>734</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462620</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15816</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140259</v>
      </c>
      <c r="CS37" s="653"/>
      <c r="CT37" s="653"/>
      <c r="CU37" s="653"/>
      <c r="CV37" s="653"/>
      <c r="CW37" s="653"/>
      <c r="CX37" s="653"/>
      <c r="CY37" s="654"/>
      <c r="CZ37" s="628">
        <v>0.4</v>
      </c>
      <c r="DA37" s="655"/>
      <c r="DB37" s="655"/>
      <c r="DC37" s="658"/>
      <c r="DD37" s="632">
        <v>115981</v>
      </c>
      <c r="DE37" s="653"/>
      <c r="DF37" s="653"/>
      <c r="DG37" s="653"/>
      <c r="DH37" s="653"/>
      <c r="DI37" s="653"/>
      <c r="DJ37" s="653"/>
      <c r="DK37" s="654"/>
      <c r="DL37" s="632">
        <v>115981</v>
      </c>
      <c r="DM37" s="653"/>
      <c r="DN37" s="653"/>
      <c r="DO37" s="653"/>
      <c r="DP37" s="653"/>
      <c r="DQ37" s="653"/>
      <c r="DR37" s="653"/>
      <c r="DS37" s="653"/>
      <c r="DT37" s="653"/>
      <c r="DU37" s="653"/>
      <c r="DV37" s="654"/>
      <c r="DW37" s="628">
        <v>0.6</v>
      </c>
      <c r="DX37" s="655"/>
      <c r="DY37" s="655"/>
      <c r="DZ37" s="655"/>
      <c r="EA37" s="655"/>
      <c r="EB37" s="655"/>
      <c r="EC37" s="656"/>
    </row>
    <row r="38" spans="2:133" ht="11.25" customHeight="1" x14ac:dyDescent="0.15">
      <c r="B38" s="620" t="s">
        <v>338</v>
      </c>
      <c r="C38" s="621"/>
      <c r="D38" s="621"/>
      <c r="E38" s="621"/>
      <c r="F38" s="621"/>
      <c r="G38" s="621"/>
      <c r="H38" s="621"/>
      <c r="I38" s="621"/>
      <c r="J38" s="621"/>
      <c r="K38" s="621"/>
      <c r="L38" s="621"/>
      <c r="M38" s="621"/>
      <c r="N38" s="621"/>
      <c r="O38" s="621"/>
      <c r="P38" s="621"/>
      <c r="Q38" s="622"/>
      <c r="R38" s="623">
        <v>2501600</v>
      </c>
      <c r="S38" s="624"/>
      <c r="T38" s="624"/>
      <c r="U38" s="624"/>
      <c r="V38" s="624"/>
      <c r="W38" s="624"/>
      <c r="X38" s="624"/>
      <c r="Y38" s="625"/>
      <c r="Z38" s="626">
        <v>6.8</v>
      </c>
      <c r="AA38" s="626"/>
      <c r="AB38" s="626"/>
      <c r="AC38" s="626"/>
      <c r="AD38" s="627" t="s">
        <v>138</v>
      </c>
      <c r="AE38" s="627"/>
      <c r="AF38" s="627"/>
      <c r="AG38" s="627"/>
      <c r="AH38" s="627"/>
      <c r="AI38" s="627"/>
      <c r="AJ38" s="627"/>
      <c r="AK38" s="627"/>
      <c r="AL38" s="628" t="s">
        <v>138</v>
      </c>
      <c r="AM38" s="629"/>
      <c r="AN38" s="629"/>
      <c r="AO38" s="630"/>
      <c r="AQ38" s="689" t="s">
        <v>339</v>
      </c>
      <c r="AR38" s="690"/>
      <c r="AS38" s="690"/>
      <c r="AT38" s="690"/>
      <c r="AU38" s="690"/>
      <c r="AV38" s="690"/>
      <c r="AW38" s="690"/>
      <c r="AX38" s="690"/>
      <c r="AY38" s="691"/>
      <c r="AZ38" s="623">
        <v>64079</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8651</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3375053</v>
      </c>
      <c r="CS38" s="624"/>
      <c r="CT38" s="624"/>
      <c r="CU38" s="624"/>
      <c r="CV38" s="624"/>
      <c r="CW38" s="624"/>
      <c r="CX38" s="624"/>
      <c r="CY38" s="625"/>
      <c r="CZ38" s="628">
        <v>9.3000000000000007</v>
      </c>
      <c r="DA38" s="655"/>
      <c r="DB38" s="655"/>
      <c r="DC38" s="658"/>
      <c r="DD38" s="632">
        <v>2710421</v>
      </c>
      <c r="DE38" s="624"/>
      <c r="DF38" s="624"/>
      <c r="DG38" s="624"/>
      <c r="DH38" s="624"/>
      <c r="DI38" s="624"/>
      <c r="DJ38" s="624"/>
      <c r="DK38" s="625"/>
      <c r="DL38" s="632">
        <v>2558036</v>
      </c>
      <c r="DM38" s="624"/>
      <c r="DN38" s="624"/>
      <c r="DO38" s="624"/>
      <c r="DP38" s="624"/>
      <c r="DQ38" s="624"/>
      <c r="DR38" s="624"/>
      <c r="DS38" s="624"/>
      <c r="DT38" s="624"/>
      <c r="DU38" s="624"/>
      <c r="DV38" s="625"/>
      <c r="DW38" s="628">
        <v>12.4</v>
      </c>
      <c r="DX38" s="655"/>
      <c r="DY38" s="655"/>
      <c r="DZ38" s="655"/>
      <c r="EA38" s="655"/>
      <c r="EB38" s="655"/>
      <c r="EC38" s="656"/>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247</v>
      </c>
      <c r="S39" s="624"/>
      <c r="T39" s="624"/>
      <c r="U39" s="624"/>
      <c r="V39" s="624"/>
      <c r="W39" s="624"/>
      <c r="X39" s="624"/>
      <c r="Y39" s="625"/>
      <c r="Z39" s="626" t="s">
        <v>138</v>
      </c>
      <c r="AA39" s="626"/>
      <c r="AB39" s="626"/>
      <c r="AC39" s="626"/>
      <c r="AD39" s="627" t="s">
        <v>138</v>
      </c>
      <c r="AE39" s="627"/>
      <c r="AF39" s="627"/>
      <c r="AG39" s="627"/>
      <c r="AH39" s="627"/>
      <c r="AI39" s="627"/>
      <c r="AJ39" s="627"/>
      <c r="AK39" s="627"/>
      <c r="AL39" s="628" t="s">
        <v>247</v>
      </c>
      <c r="AM39" s="629"/>
      <c r="AN39" s="629"/>
      <c r="AO39" s="630"/>
      <c r="AQ39" s="689" t="s">
        <v>343</v>
      </c>
      <c r="AR39" s="690"/>
      <c r="AS39" s="690"/>
      <c r="AT39" s="690"/>
      <c r="AU39" s="690"/>
      <c r="AV39" s="690"/>
      <c r="AW39" s="690"/>
      <c r="AX39" s="690"/>
      <c r="AY39" s="691"/>
      <c r="AZ39" s="623">
        <v>10835</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13034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1592183</v>
      </c>
      <c r="CS39" s="653"/>
      <c r="CT39" s="653"/>
      <c r="CU39" s="653"/>
      <c r="CV39" s="653"/>
      <c r="CW39" s="653"/>
      <c r="CX39" s="653"/>
      <c r="CY39" s="654"/>
      <c r="CZ39" s="628">
        <v>4.4000000000000004</v>
      </c>
      <c r="DA39" s="655"/>
      <c r="DB39" s="655"/>
      <c r="DC39" s="658"/>
      <c r="DD39" s="632">
        <v>862531</v>
      </c>
      <c r="DE39" s="653"/>
      <c r="DF39" s="653"/>
      <c r="DG39" s="653"/>
      <c r="DH39" s="653"/>
      <c r="DI39" s="653"/>
      <c r="DJ39" s="653"/>
      <c r="DK39" s="654"/>
      <c r="DL39" s="632" t="s">
        <v>138</v>
      </c>
      <c r="DM39" s="653"/>
      <c r="DN39" s="653"/>
      <c r="DO39" s="653"/>
      <c r="DP39" s="653"/>
      <c r="DQ39" s="653"/>
      <c r="DR39" s="653"/>
      <c r="DS39" s="653"/>
      <c r="DT39" s="653"/>
      <c r="DU39" s="653"/>
      <c r="DV39" s="654"/>
      <c r="DW39" s="628" t="s">
        <v>138</v>
      </c>
      <c r="DX39" s="655"/>
      <c r="DY39" s="655"/>
      <c r="DZ39" s="655"/>
      <c r="EA39" s="655"/>
      <c r="EB39" s="655"/>
      <c r="EC39" s="656"/>
    </row>
    <row r="40" spans="2:133" ht="11.25" customHeight="1" x14ac:dyDescent="0.15">
      <c r="B40" s="620" t="s">
        <v>346</v>
      </c>
      <c r="C40" s="621"/>
      <c r="D40" s="621"/>
      <c r="E40" s="621"/>
      <c r="F40" s="621"/>
      <c r="G40" s="621"/>
      <c r="H40" s="621"/>
      <c r="I40" s="621"/>
      <c r="J40" s="621"/>
      <c r="K40" s="621"/>
      <c r="L40" s="621"/>
      <c r="M40" s="621"/>
      <c r="N40" s="621"/>
      <c r="O40" s="621"/>
      <c r="P40" s="621"/>
      <c r="Q40" s="622"/>
      <c r="R40" s="623" t="s">
        <v>138</v>
      </c>
      <c r="S40" s="624"/>
      <c r="T40" s="624"/>
      <c r="U40" s="624"/>
      <c r="V40" s="624"/>
      <c r="W40" s="624"/>
      <c r="X40" s="624"/>
      <c r="Y40" s="625"/>
      <c r="Z40" s="626" t="s">
        <v>138</v>
      </c>
      <c r="AA40" s="626"/>
      <c r="AB40" s="626"/>
      <c r="AC40" s="626"/>
      <c r="AD40" s="627" t="s">
        <v>138</v>
      </c>
      <c r="AE40" s="627"/>
      <c r="AF40" s="627"/>
      <c r="AG40" s="627"/>
      <c r="AH40" s="627"/>
      <c r="AI40" s="627"/>
      <c r="AJ40" s="627"/>
      <c r="AK40" s="627"/>
      <c r="AL40" s="628" t="s">
        <v>138</v>
      </c>
      <c r="AM40" s="629"/>
      <c r="AN40" s="629"/>
      <c r="AO40" s="630"/>
      <c r="AQ40" s="689" t="s">
        <v>347</v>
      </c>
      <c r="AR40" s="690"/>
      <c r="AS40" s="690"/>
      <c r="AT40" s="690"/>
      <c r="AU40" s="690"/>
      <c r="AV40" s="690"/>
      <c r="AW40" s="690"/>
      <c r="AX40" s="690"/>
      <c r="AY40" s="691"/>
      <c r="AZ40" s="623" t="s">
        <v>138</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94</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61440</v>
      </c>
      <c r="CS40" s="624"/>
      <c r="CT40" s="624"/>
      <c r="CU40" s="624"/>
      <c r="CV40" s="624"/>
      <c r="CW40" s="624"/>
      <c r="CX40" s="624"/>
      <c r="CY40" s="625"/>
      <c r="CZ40" s="628">
        <v>0.2</v>
      </c>
      <c r="DA40" s="655"/>
      <c r="DB40" s="655"/>
      <c r="DC40" s="658"/>
      <c r="DD40" s="632">
        <v>1236</v>
      </c>
      <c r="DE40" s="624"/>
      <c r="DF40" s="624"/>
      <c r="DG40" s="624"/>
      <c r="DH40" s="624"/>
      <c r="DI40" s="624"/>
      <c r="DJ40" s="624"/>
      <c r="DK40" s="625"/>
      <c r="DL40" s="632" t="s">
        <v>138</v>
      </c>
      <c r="DM40" s="624"/>
      <c r="DN40" s="624"/>
      <c r="DO40" s="624"/>
      <c r="DP40" s="624"/>
      <c r="DQ40" s="624"/>
      <c r="DR40" s="624"/>
      <c r="DS40" s="624"/>
      <c r="DT40" s="624"/>
      <c r="DU40" s="624"/>
      <c r="DV40" s="625"/>
      <c r="DW40" s="628" t="s">
        <v>138</v>
      </c>
      <c r="DX40" s="655"/>
      <c r="DY40" s="655"/>
      <c r="DZ40" s="655"/>
      <c r="EA40" s="655"/>
      <c r="EB40" s="655"/>
      <c r="EC40" s="656"/>
    </row>
    <row r="41" spans="2:133" ht="11.25" customHeight="1" x14ac:dyDescent="0.15">
      <c r="B41" s="644" t="s">
        <v>351</v>
      </c>
      <c r="C41" s="645"/>
      <c r="D41" s="645"/>
      <c r="E41" s="645"/>
      <c r="F41" s="645"/>
      <c r="G41" s="645"/>
      <c r="H41" s="645"/>
      <c r="I41" s="645"/>
      <c r="J41" s="645"/>
      <c r="K41" s="645"/>
      <c r="L41" s="645"/>
      <c r="M41" s="645"/>
      <c r="N41" s="645"/>
      <c r="O41" s="645"/>
      <c r="P41" s="645"/>
      <c r="Q41" s="646"/>
      <c r="R41" s="698">
        <v>37014203</v>
      </c>
      <c r="S41" s="699"/>
      <c r="T41" s="699"/>
      <c r="U41" s="699"/>
      <c r="V41" s="699"/>
      <c r="W41" s="699"/>
      <c r="X41" s="699"/>
      <c r="Y41" s="700"/>
      <c r="Z41" s="701">
        <v>100</v>
      </c>
      <c r="AA41" s="701"/>
      <c r="AB41" s="701"/>
      <c r="AC41" s="701"/>
      <c r="AD41" s="702">
        <v>20604027</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686687</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138</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241</v>
      </c>
      <c r="CS41" s="653"/>
      <c r="CT41" s="653"/>
      <c r="CU41" s="653"/>
      <c r="CV41" s="653"/>
      <c r="CW41" s="653"/>
      <c r="CX41" s="653"/>
      <c r="CY41" s="654"/>
      <c r="CZ41" s="628" t="s">
        <v>138</v>
      </c>
      <c r="DA41" s="655"/>
      <c r="DB41" s="655"/>
      <c r="DC41" s="658"/>
      <c r="DD41" s="632" t="s">
        <v>138</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2609946</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429</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3894181</v>
      </c>
      <c r="CS42" s="653"/>
      <c r="CT42" s="653"/>
      <c r="CU42" s="653"/>
      <c r="CV42" s="653"/>
      <c r="CW42" s="653"/>
      <c r="CX42" s="653"/>
      <c r="CY42" s="654"/>
      <c r="CZ42" s="628">
        <v>10.7</v>
      </c>
      <c r="DA42" s="655"/>
      <c r="DB42" s="655"/>
      <c r="DC42" s="658"/>
      <c r="DD42" s="632">
        <v>893427</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156002</v>
      </c>
      <c r="CS43" s="653"/>
      <c r="CT43" s="653"/>
      <c r="CU43" s="653"/>
      <c r="CV43" s="653"/>
      <c r="CW43" s="653"/>
      <c r="CX43" s="653"/>
      <c r="CY43" s="654"/>
      <c r="CZ43" s="628">
        <v>0.4</v>
      </c>
      <c r="DA43" s="655"/>
      <c r="DB43" s="655"/>
      <c r="DC43" s="658"/>
      <c r="DD43" s="632">
        <v>114865</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3885559</v>
      </c>
      <c r="CS44" s="624"/>
      <c r="CT44" s="624"/>
      <c r="CU44" s="624"/>
      <c r="CV44" s="624"/>
      <c r="CW44" s="624"/>
      <c r="CX44" s="624"/>
      <c r="CY44" s="625"/>
      <c r="CZ44" s="628">
        <v>10.7</v>
      </c>
      <c r="DA44" s="629"/>
      <c r="DB44" s="629"/>
      <c r="DC44" s="635"/>
      <c r="DD44" s="632">
        <v>893355</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1549959</v>
      </c>
      <c r="CS45" s="653"/>
      <c r="CT45" s="653"/>
      <c r="CU45" s="653"/>
      <c r="CV45" s="653"/>
      <c r="CW45" s="653"/>
      <c r="CX45" s="653"/>
      <c r="CY45" s="654"/>
      <c r="CZ45" s="628">
        <v>4.3</v>
      </c>
      <c r="DA45" s="655"/>
      <c r="DB45" s="655"/>
      <c r="DC45" s="658"/>
      <c r="DD45" s="632">
        <v>136207</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2154451</v>
      </c>
      <c r="CS46" s="624"/>
      <c r="CT46" s="624"/>
      <c r="CU46" s="624"/>
      <c r="CV46" s="624"/>
      <c r="CW46" s="624"/>
      <c r="CX46" s="624"/>
      <c r="CY46" s="625"/>
      <c r="CZ46" s="628">
        <v>5.9</v>
      </c>
      <c r="DA46" s="629"/>
      <c r="DB46" s="629"/>
      <c r="DC46" s="635"/>
      <c r="DD46" s="632">
        <v>743918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8622</v>
      </c>
      <c r="CS47" s="653"/>
      <c r="CT47" s="653"/>
      <c r="CU47" s="653"/>
      <c r="CV47" s="653"/>
      <c r="CW47" s="653"/>
      <c r="CX47" s="653"/>
      <c r="CY47" s="654"/>
      <c r="CZ47" s="628">
        <v>0</v>
      </c>
      <c r="DA47" s="655"/>
      <c r="DB47" s="655"/>
      <c r="DC47" s="658"/>
      <c r="DD47" s="632">
        <v>72</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138</v>
      </c>
      <c r="CS48" s="624"/>
      <c r="CT48" s="624"/>
      <c r="CU48" s="624"/>
      <c r="CV48" s="624"/>
      <c r="CW48" s="624"/>
      <c r="CX48" s="624"/>
      <c r="CY48" s="625"/>
      <c r="CZ48" s="628" t="s">
        <v>138</v>
      </c>
      <c r="DA48" s="629"/>
      <c r="DB48" s="629"/>
      <c r="DC48" s="635"/>
      <c r="DD48" s="632" t="s">
        <v>138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36228756</v>
      </c>
      <c r="CS49" s="682"/>
      <c r="CT49" s="682"/>
      <c r="CU49" s="682"/>
      <c r="CV49" s="682"/>
      <c r="CW49" s="682"/>
      <c r="CX49" s="682"/>
      <c r="CY49" s="711"/>
      <c r="CZ49" s="703">
        <v>100</v>
      </c>
      <c r="DA49" s="712"/>
      <c r="DB49" s="712"/>
      <c r="DC49" s="713"/>
      <c r="DD49" s="714">
        <v>22962338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fXCJAC1+N7jamGmrWbW5RttABmg1MY3ur2rWcrLGz4MnL+aHJ0wDg6czmR/c+E3RsZeVQuq7d0/XY7MqF9PZw==" saltValue="coh/KZQ2GiMbrtVVmd3Bj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V1" zoomScale="70" zoomScaleNormal="25" zoomScaleSheetLayoutView="70" workbookViewId="0">
      <selection activeCell="G60" sqref="G60"/>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5" t="s">
        <v>387</v>
      </c>
      <c r="DH5" s="766"/>
      <c r="DI5" s="766"/>
      <c r="DJ5" s="766"/>
      <c r="DK5" s="767"/>
      <c r="DL5" s="765" t="s">
        <v>388</v>
      </c>
      <c r="DM5" s="766"/>
      <c r="DN5" s="766"/>
      <c r="DO5" s="766"/>
      <c r="DP5" s="767"/>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8"/>
      <c r="DH6" s="769"/>
      <c r="DI6" s="769"/>
      <c r="DJ6" s="769"/>
      <c r="DK6" s="770"/>
      <c r="DL6" s="768"/>
      <c r="DM6" s="769"/>
      <c r="DN6" s="769"/>
      <c r="DO6" s="769"/>
      <c r="DP6" s="770"/>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36657</v>
      </c>
      <c r="R7" s="753"/>
      <c r="S7" s="753"/>
      <c r="T7" s="753"/>
      <c r="U7" s="753"/>
      <c r="V7" s="753">
        <v>35882</v>
      </c>
      <c r="W7" s="753"/>
      <c r="X7" s="753"/>
      <c r="Y7" s="753"/>
      <c r="Z7" s="753"/>
      <c r="AA7" s="753">
        <v>775</v>
      </c>
      <c r="AB7" s="753"/>
      <c r="AC7" s="753"/>
      <c r="AD7" s="753"/>
      <c r="AE7" s="754"/>
      <c r="AF7" s="755">
        <v>437</v>
      </c>
      <c r="AG7" s="756"/>
      <c r="AH7" s="756"/>
      <c r="AI7" s="756"/>
      <c r="AJ7" s="757"/>
      <c r="AK7" s="758">
        <v>230</v>
      </c>
      <c r="AL7" s="759"/>
      <c r="AM7" s="759"/>
      <c r="AN7" s="759"/>
      <c r="AO7" s="759"/>
      <c r="AP7" s="759">
        <v>37515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62" t="s">
        <v>603</v>
      </c>
      <c r="BT7" s="763"/>
      <c r="BU7" s="763"/>
      <c r="BV7" s="763"/>
      <c r="BW7" s="763"/>
      <c r="BX7" s="763"/>
      <c r="BY7" s="763"/>
      <c r="BZ7" s="763"/>
      <c r="CA7" s="763"/>
      <c r="CB7" s="763"/>
      <c r="CC7" s="763"/>
      <c r="CD7" s="763"/>
      <c r="CE7" s="763"/>
      <c r="CF7" s="763"/>
      <c r="CG7" s="764"/>
      <c r="CH7" s="743">
        <v>51</v>
      </c>
      <c r="CI7" s="744"/>
      <c r="CJ7" s="744"/>
      <c r="CK7" s="744"/>
      <c r="CL7" s="745"/>
      <c r="CM7" s="743">
        <v>593</v>
      </c>
      <c r="CN7" s="744"/>
      <c r="CO7" s="744"/>
      <c r="CP7" s="744"/>
      <c r="CQ7" s="745"/>
      <c r="CR7" s="743">
        <v>1681</v>
      </c>
      <c r="CS7" s="744"/>
      <c r="CT7" s="744"/>
      <c r="CU7" s="744"/>
      <c r="CV7" s="745"/>
      <c r="CW7" s="743" t="s">
        <v>532</v>
      </c>
      <c r="CX7" s="744"/>
      <c r="CY7" s="744"/>
      <c r="CZ7" s="744"/>
      <c r="DA7" s="745"/>
      <c r="DB7" s="743" t="s">
        <v>532</v>
      </c>
      <c r="DC7" s="744"/>
      <c r="DD7" s="744"/>
      <c r="DE7" s="744"/>
      <c r="DF7" s="745"/>
      <c r="DG7" s="743" t="s">
        <v>532</v>
      </c>
      <c r="DH7" s="744"/>
      <c r="DI7" s="744"/>
      <c r="DJ7" s="744"/>
      <c r="DK7" s="745"/>
      <c r="DL7" s="743" t="s">
        <v>532</v>
      </c>
      <c r="DM7" s="744"/>
      <c r="DN7" s="744"/>
      <c r="DO7" s="744"/>
      <c r="DP7" s="745"/>
      <c r="DQ7" s="743" t="s">
        <v>532</v>
      </c>
      <c r="DR7" s="744"/>
      <c r="DS7" s="744"/>
      <c r="DT7" s="744"/>
      <c r="DU7" s="745"/>
      <c r="DV7" s="746"/>
      <c r="DW7" s="747"/>
      <c r="DX7" s="747"/>
      <c r="DY7" s="747"/>
      <c r="DZ7" s="748"/>
      <c r="EA7" s="234"/>
    </row>
    <row r="8" spans="1:131" s="235" customFormat="1" ht="26.25" customHeight="1" x14ac:dyDescent="0.15">
      <c r="A8" s="238">
        <v>2</v>
      </c>
      <c r="B8" s="782" t="s">
        <v>391</v>
      </c>
      <c r="C8" s="783"/>
      <c r="D8" s="783"/>
      <c r="E8" s="783"/>
      <c r="F8" s="783"/>
      <c r="G8" s="783"/>
      <c r="H8" s="783"/>
      <c r="I8" s="783"/>
      <c r="J8" s="783"/>
      <c r="K8" s="783"/>
      <c r="L8" s="783"/>
      <c r="M8" s="783"/>
      <c r="N8" s="783"/>
      <c r="O8" s="783"/>
      <c r="P8" s="784"/>
      <c r="Q8" s="785">
        <v>8</v>
      </c>
      <c r="R8" s="786"/>
      <c r="S8" s="786"/>
      <c r="T8" s="786"/>
      <c r="U8" s="786"/>
      <c r="V8" s="786">
        <v>2</v>
      </c>
      <c r="W8" s="786"/>
      <c r="X8" s="786"/>
      <c r="Y8" s="786"/>
      <c r="Z8" s="786"/>
      <c r="AA8" s="786">
        <v>6</v>
      </c>
      <c r="AB8" s="786"/>
      <c r="AC8" s="786"/>
      <c r="AD8" s="786"/>
      <c r="AE8" s="787"/>
      <c r="AF8" s="788">
        <v>6</v>
      </c>
      <c r="AG8" s="789"/>
      <c r="AH8" s="789"/>
      <c r="AI8" s="789"/>
      <c r="AJ8" s="790"/>
      <c r="AK8" s="771" t="s">
        <v>532</v>
      </c>
      <c r="AL8" s="772"/>
      <c r="AM8" s="772"/>
      <c r="AN8" s="772"/>
      <c r="AO8" s="772"/>
      <c r="AP8" s="772" t="s">
        <v>532</v>
      </c>
      <c r="AQ8" s="772"/>
      <c r="AR8" s="772"/>
      <c r="AS8" s="772"/>
      <c r="AT8" s="772"/>
      <c r="AU8" s="773"/>
      <c r="AV8" s="773"/>
      <c r="AW8" s="773"/>
      <c r="AX8" s="773"/>
      <c r="AY8" s="774"/>
      <c r="AZ8" s="232"/>
      <c r="BA8" s="232"/>
      <c r="BB8" s="232"/>
      <c r="BC8" s="232"/>
      <c r="BD8" s="232"/>
      <c r="BE8" s="233"/>
      <c r="BF8" s="233"/>
      <c r="BG8" s="233"/>
      <c r="BH8" s="233"/>
      <c r="BI8" s="233"/>
      <c r="BJ8" s="233"/>
      <c r="BK8" s="233"/>
      <c r="BL8" s="233"/>
      <c r="BM8" s="233"/>
      <c r="BN8" s="233"/>
      <c r="BO8" s="233"/>
      <c r="BP8" s="233"/>
      <c r="BQ8" s="238">
        <v>2</v>
      </c>
      <c r="BR8" s="239"/>
      <c r="BS8" s="775"/>
      <c r="BT8" s="776"/>
      <c r="BU8" s="776"/>
      <c r="BV8" s="776"/>
      <c r="BW8" s="776"/>
      <c r="BX8" s="776"/>
      <c r="BY8" s="776"/>
      <c r="BZ8" s="776"/>
      <c r="CA8" s="776"/>
      <c r="CB8" s="776"/>
      <c r="CC8" s="776"/>
      <c r="CD8" s="776"/>
      <c r="CE8" s="776"/>
      <c r="CF8" s="776"/>
      <c r="CG8" s="777"/>
      <c r="CH8" s="778"/>
      <c r="CI8" s="779"/>
      <c r="CJ8" s="779"/>
      <c r="CK8" s="779"/>
      <c r="CL8" s="780"/>
      <c r="CM8" s="778"/>
      <c r="CN8" s="779"/>
      <c r="CO8" s="779"/>
      <c r="CP8" s="779"/>
      <c r="CQ8" s="780"/>
      <c r="CR8" s="778"/>
      <c r="CS8" s="779"/>
      <c r="CT8" s="779"/>
      <c r="CU8" s="779"/>
      <c r="CV8" s="780"/>
      <c r="CW8" s="778"/>
      <c r="CX8" s="779"/>
      <c r="CY8" s="779"/>
      <c r="CZ8" s="779"/>
      <c r="DA8" s="780"/>
      <c r="DB8" s="778"/>
      <c r="DC8" s="779"/>
      <c r="DD8" s="779"/>
      <c r="DE8" s="779"/>
      <c r="DF8" s="780"/>
      <c r="DG8" s="778"/>
      <c r="DH8" s="779"/>
      <c r="DI8" s="779"/>
      <c r="DJ8" s="779"/>
      <c r="DK8" s="780"/>
      <c r="DL8" s="778"/>
      <c r="DM8" s="779"/>
      <c r="DN8" s="779"/>
      <c r="DO8" s="779"/>
      <c r="DP8" s="780"/>
      <c r="DQ8" s="778"/>
      <c r="DR8" s="779"/>
      <c r="DS8" s="779"/>
      <c r="DT8" s="779"/>
      <c r="DU8" s="780"/>
      <c r="DV8" s="775"/>
      <c r="DW8" s="776"/>
      <c r="DX8" s="776"/>
      <c r="DY8" s="776"/>
      <c r="DZ8" s="781"/>
      <c r="EA8" s="234"/>
    </row>
    <row r="9" spans="1:131" s="235" customFormat="1" ht="26.25" customHeight="1" x14ac:dyDescent="0.15">
      <c r="A9" s="238">
        <v>3</v>
      </c>
      <c r="B9" s="782" t="s">
        <v>392</v>
      </c>
      <c r="C9" s="783"/>
      <c r="D9" s="783"/>
      <c r="E9" s="783"/>
      <c r="F9" s="783"/>
      <c r="G9" s="783"/>
      <c r="H9" s="783"/>
      <c r="I9" s="783"/>
      <c r="J9" s="783"/>
      <c r="K9" s="783"/>
      <c r="L9" s="783"/>
      <c r="M9" s="783"/>
      <c r="N9" s="783"/>
      <c r="O9" s="783"/>
      <c r="P9" s="784"/>
      <c r="Q9" s="785">
        <v>6</v>
      </c>
      <c r="R9" s="786"/>
      <c r="S9" s="786"/>
      <c r="T9" s="786"/>
      <c r="U9" s="786"/>
      <c r="V9" s="786">
        <v>6</v>
      </c>
      <c r="W9" s="786"/>
      <c r="X9" s="786"/>
      <c r="Y9" s="786"/>
      <c r="Z9" s="786"/>
      <c r="AA9" s="786">
        <v>0</v>
      </c>
      <c r="AB9" s="786"/>
      <c r="AC9" s="786"/>
      <c r="AD9" s="786"/>
      <c r="AE9" s="787"/>
      <c r="AF9" s="788">
        <v>0</v>
      </c>
      <c r="AG9" s="789"/>
      <c r="AH9" s="789"/>
      <c r="AI9" s="789"/>
      <c r="AJ9" s="790"/>
      <c r="AK9" s="771">
        <v>2</v>
      </c>
      <c r="AL9" s="772"/>
      <c r="AM9" s="772"/>
      <c r="AN9" s="772"/>
      <c r="AO9" s="772"/>
      <c r="AP9" s="772" t="s">
        <v>532</v>
      </c>
      <c r="AQ9" s="772"/>
      <c r="AR9" s="772"/>
      <c r="AS9" s="772"/>
      <c r="AT9" s="772"/>
      <c r="AU9" s="773"/>
      <c r="AV9" s="773"/>
      <c r="AW9" s="773"/>
      <c r="AX9" s="773"/>
      <c r="AY9" s="774"/>
      <c r="AZ9" s="232"/>
      <c r="BA9" s="232"/>
      <c r="BB9" s="232"/>
      <c r="BC9" s="232"/>
      <c r="BD9" s="232"/>
      <c r="BE9" s="233"/>
      <c r="BF9" s="233"/>
      <c r="BG9" s="233"/>
      <c r="BH9" s="233"/>
      <c r="BI9" s="233"/>
      <c r="BJ9" s="233"/>
      <c r="BK9" s="233"/>
      <c r="BL9" s="233"/>
      <c r="BM9" s="233"/>
      <c r="BN9" s="233"/>
      <c r="BO9" s="233"/>
      <c r="BP9" s="233"/>
      <c r="BQ9" s="238">
        <v>3</v>
      </c>
      <c r="BR9" s="239"/>
      <c r="BS9" s="775"/>
      <c r="BT9" s="776"/>
      <c r="BU9" s="776"/>
      <c r="BV9" s="776"/>
      <c r="BW9" s="776"/>
      <c r="BX9" s="776"/>
      <c r="BY9" s="776"/>
      <c r="BZ9" s="776"/>
      <c r="CA9" s="776"/>
      <c r="CB9" s="776"/>
      <c r="CC9" s="776"/>
      <c r="CD9" s="776"/>
      <c r="CE9" s="776"/>
      <c r="CF9" s="776"/>
      <c r="CG9" s="777"/>
      <c r="CH9" s="778"/>
      <c r="CI9" s="779"/>
      <c r="CJ9" s="779"/>
      <c r="CK9" s="779"/>
      <c r="CL9" s="780"/>
      <c r="CM9" s="778"/>
      <c r="CN9" s="779"/>
      <c r="CO9" s="779"/>
      <c r="CP9" s="779"/>
      <c r="CQ9" s="780"/>
      <c r="CR9" s="778"/>
      <c r="CS9" s="779"/>
      <c r="CT9" s="779"/>
      <c r="CU9" s="779"/>
      <c r="CV9" s="780"/>
      <c r="CW9" s="778"/>
      <c r="CX9" s="779"/>
      <c r="CY9" s="779"/>
      <c r="CZ9" s="779"/>
      <c r="DA9" s="780"/>
      <c r="DB9" s="778"/>
      <c r="DC9" s="779"/>
      <c r="DD9" s="779"/>
      <c r="DE9" s="779"/>
      <c r="DF9" s="780"/>
      <c r="DG9" s="778"/>
      <c r="DH9" s="779"/>
      <c r="DI9" s="779"/>
      <c r="DJ9" s="779"/>
      <c r="DK9" s="780"/>
      <c r="DL9" s="778"/>
      <c r="DM9" s="779"/>
      <c r="DN9" s="779"/>
      <c r="DO9" s="779"/>
      <c r="DP9" s="780"/>
      <c r="DQ9" s="778"/>
      <c r="DR9" s="779"/>
      <c r="DS9" s="779"/>
      <c r="DT9" s="779"/>
      <c r="DU9" s="780"/>
      <c r="DV9" s="775"/>
      <c r="DW9" s="776"/>
      <c r="DX9" s="776"/>
      <c r="DY9" s="776"/>
      <c r="DZ9" s="781"/>
      <c r="EA9" s="234"/>
    </row>
    <row r="10" spans="1:131" s="235" customFormat="1" ht="26.25" customHeight="1" x14ac:dyDescent="0.15">
      <c r="A10" s="238">
        <v>4</v>
      </c>
      <c r="B10" s="782" t="s">
        <v>393</v>
      </c>
      <c r="C10" s="783"/>
      <c r="D10" s="783"/>
      <c r="E10" s="783"/>
      <c r="F10" s="783"/>
      <c r="G10" s="783"/>
      <c r="H10" s="783"/>
      <c r="I10" s="783"/>
      <c r="J10" s="783"/>
      <c r="K10" s="783"/>
      <c r="L10" s="783"/>
      <c r="M10" s="783"/>
      <c r="N10" s="783"/>
      <c r="O10" s="783"/>
      <c r="P10" s="784"/>
      <c r="Q10" s="785">
        <v>395</v>
      </c>
      <c r="R10" s="786"/>
      <c r="S10" s="786"/>
      <c r="T10" s="786"/>
      <c r="U10" s="786"/>
      <c r="V10" s="786">
        <v>394</v>
      </c>
      <c r="W10" s="786"/>
      <c r="X10" s="786"/>
      <c r="Y10" s="786"/>
      <c r="Z10" s="786"/>
      <c r="AA10" s="786">
        <v>1</v>
      </c>
      <c r="AB10" s="786"/>
      <c r="AC10" s="786"/>
      <c r="AD10" s="786"/>
      <c r="AE10" s="787"/>
      <c r="AF10" s="788">
        <v>1</v>
      </c>
      <c r="AG10" s="789"/>
      <c r="AH10" s="789"/>
      <c r="AI10" s="789"/>
      <c r="AJ10" s="790"/>
      <c r="AK10" s="771">
        <v>106</v>
      </c>
      <c r="AL10" s="772"/>
      <c r="AM10" s="772"/>
      <c r="AN10" s="772"/>
      <c r="AO10" s="772"/>
      <c r="AP10" s="772" t="s">
        <v>532</v>
      </c>
      <c r="AQ10" s="772"/>
      <c r="AR10" s="772"/>
      <c r="AS10" s="772"/>
      <c r="AT10" s="772"/>
      <c r="AU10" s="773"/>
      <c r="AV10" s="773"/>
      <c r="AW10" s="773"/>
      <c r="AX10" s="773"/>
      <c r="AY10" s="774"/>
      <c r="AZ10" s="232"/>
      <c r="BA10" s="232"/>
      <c r="BB10" s="232"/>
      <c r="BC10" s="232"/>
      <c r="BD10" s="232"/>
      <c r="BE10" s="233"/>
      <c r="BF10" s="233"/>
      <c r="BG10" s="233"/>
      <c r="BH10" s="233"/>
      <c r="BI10" s="233"/>
      <c r="BJ10" s="233"/>
      <c r="BK10" s="233"/>
      <c r="BL10" s="233"/>
      <c r="BM10" s="233"/>
      <c r="BN10" s="233"/>
      <c r="BO10" s="233"/>
      <c r="BP10" s="233"/>
      <c r="BQ10" s="238">
        <v>4</v>
      </c>
      <c r="BR10" s="239"/>
      <c r="BS10" s="775"/>
      <c r="BT10" s="776"/>
      <c r="BU10" s="776"/>
      <c r="BV10" s="776"/>
      <c r="BW10" s="776"/>
      <c r="BX10" s="776"/>
      <c r="BY10" s="776"/>
      <c r="BZ10" s="776"/>
      <c r="CA10" s="776"/>
      <c r="CB10" s="776"/>
      <c r="CC10" s="776"/>
      <c r="CD10" s="776"/>
      <c r="CE10" s="776"/>
      <c r="CF10" s="776"/>
      <c r="CG10" s="777"/>
      <c r="CH10" s="778"/>
      <c r="CI10" s="779"/>
      <c r="CJ10" s="779"/>
      <c r="CK10" s="779"/>
      <c r="CL10" s="780"/>
      <c r="CM10" s="778"/>
      <c r="CN10" s="779"/>
      <c r="CO10" s="779"/>
      <c r="CP10" s="779"/>
      <c r="CQ10" s="780"/>
      <c r="CR10" s="778"/>
      <c r="CS10" s="779"/>
      <c r="CT10" s="779"/>
      <c r="CU10" s="779"/>
      <c r="CV10" s="780"/>
      <c r="CW10" s="778"/>
      <c r="CX10" s="779"/>
      <c r="CY10" s="779"/>
      <c r="CZ10" s="779"/>
      <c r="DA10" s="780"/>
      <c r="DB10" s="778"/>
      <c r="DC10" s="779"/>
      <c r="DD10" s="779"/>
      <c r="DE10" s="779"/>
      <c r="DF10" s="780"/>
      <c r="DG10" s="778"/>
      <c r="DH10" s="779"/>
      <c r="DI10" s="779"/>
      <c r="DJ10" s="779"/>
      <c r="DK10" s="780"/>
      <c r="DL10" s="778"/>
      <c r="DM10" s="779"/>
      <c r="DN10" s="779"/>
      <c r="DO10" s="779"/>
      <c r="DP10" s="780"/>
      <c r="DQ10" s="778"/>
      <c r="DR10" s="779"/>
      <c r="DS10" s="779"/>
      <c r="DT10" s="779"/>
      <c r="DU10" s="780"/>
      <c r="DV10" s="775"/>
      <c r="DW10" s="776"/>
      <c r="DX10" s="776"/>
      <c r="DY10" s="776"/>
      <c r="DZ10" s="781"/>
      <c r="EA10" s="234"/>
    </row>
    <row r="11" spans="1:131" s="235" customFormat="1" ht="26.25" customHeight="1" x14ac:dyDescent="0.15">
      <c r="A11" s="238">
        <v>5</v>
      </c>
      <c r="B11" s="782" t="s">
        <v>394</v>
      </c>
      <c r="C11" s="783"/>
      <c r="D11" s="783"/>
      <c r="E11" s="783"/>
      <c r="F11" s="783"/>
      <c r="G11" s="783"/>
      <c r="H11" s="783"/>
      <c r="I11" s="783"/>
      <c r="J11" s="783"/>
      <c r="K11" s="783"/>
      <c r="L11" s="783"/>
      <c r="M11" s="783"/>
      <c r="N11" s="783"/>
      <c r="O11" s="783"/>
      <c r="P11" s="784"/>
      <c r="Q11" s="785">
        <v>14</v>
      </c>
      <c r="R11" s="786"/>
      <c r="S11" s="786"/>
      <c r="T11" s="786"/>
      <c r="U11" s="786"/>
      <c r="V11" s="786">
        <v>14</v>
      </c>
      <c r="W11" s="786"/>
      <c r="X11" s="786"/>
      <c r="Y11" s="786"/>
      <c r="Z11" s="786"/>
      <c r="AA11" s="786">
        <v>0</v>
      </c>
      <c r="AB11" s="786"/>
      <c r="AC11" s="786"/>
      <c r="AD11" s="786"/>
      <c r="AE11" s="787"/>
      <c r="AF11" s="788">
        <v>0</v>
      </c>
      <c r="AG11" s="789"/>
      <c r="AH11" s="789"/>
      <c r="AI11" s="789"/>
      <c r="AJ11" s="790"/>
      <c r="AK11" s="771">
        <v>3</v>
      </c>
      <c r="AL11" s="772"/>
      <c r="AM11" s="772"/>
      <c r="AN11" s="772"/>
      <c r="AO11" s="772"/>
      <c r="AP11" s="772" t="s">
        <v>532</v>
      </c>
      <c r="AQ11" s="772"/>
      <c r="AR11" s="772"/>
      <c r="AS11" s="772"/>
      <c r="AT11" s="772"/>
      <c r="AU11" s="773"/>
      <c r="AV11" s="773"/>
      <c r="AW11" s="773"/>
      <c r="AX11" s="773"/>
      <c r="AY11" s="774"/>
      <c r="AZ11" s="232"/>
      <c r="BA11" s="232"/>
      <c r="BB11" s="232"/>
      <c r="BC11" s="232"/>
      <c r="BD11" s="232"/>
      <c r="BE11" s="233"/>
      <c r="BF11" s="233"/>
      <c r="BG11" s="233"/>
      <c r="BH11" s="233"/>
      <c r="BI11" s="233"/>
      <c r="BJ11" s="233"/>
      <c r="BK11" s="233"/>
      <c r="BL11" s="233"/>
      <c r="BM11" s="233"/>
      <c r="BN11" s="233"/>
      <c r="BO11" s="233"/>
      <c r="BP11" s="233"/>
      <c r="BQ11" s="238">
        <v>5</v>
      </c>
      <c r="BR11" s="239"/>
      <c r="BS11" s="775"/>
      <c r="BT11" s="776"/>
      <c r="BU11" s="776"/>
      <c r="BV11" s="776"/>
      <c r="BW11" s="776"/>
      <c r="BX11" s="776"/>
      <c r="BY11" s="776"/>
      <c r="BZ11" s="776"/>
      <c r="CA11" s="776"/>
      <c r="CB11" s="776"/>
      <c r="CC11" s="776"/>
      <c r="CD11" s="776"/>
      <c r="CE11" s="776"/>
      <c r="CF11" s="776"/>
      <c r="CG11" s="777"/>
      <c r="CH11" s="778"/>
      <c r="CI11" s="779"/>
      <c r="CJ11" s="779"/>
      <c r="CK11" s="779"/>
      <c r="CL11" s="780"/>
      <c r="CM11" s="778"/>
      <c r="CN11" s="779"/>
      <c r="CO11" s="779"/>
      <c r="CP11" s="779"/>
      <c r="CQ11" s="780"/>
      <c r="CR11" s="778"/>
      <c r="CS11" s="779"/>
      <c r="CT11" s="779"/>
      <c r="CU11" s="779"/>
      <c r="CV11" s="780"/>
      <c r="CW11" s="778"/>
      <c r="CX11" s="779"/>
      <c r="CY11" s="779"/>
      <c r="CZ11" s="779"/>
      <c r="DA11" s="780"/>
      <c r="DB11" s="778"/>
      <c r="DC11" s="779"/>
      <c r="DD11" s="779"/>
      <c r="DE11" s="779"/>
      <c r="DF11" s="780"/>
      <c r="DG11" s="778"/>
      <c r="DH11" s="779"/>
      <c r="DI11" s="779"/>
      <c r="DJ11" s="779"/>
      <c r="DK11" s="780"/>
      <c r="DL11" s="778"/>
      <c r="DM11" s="779"/>
      <c r="DN11" s="779"/>
      <c r="DO11" s="779"/>
      <c r="DP11" s="780"/>
      <c r="DQ11" s="778"/>
      <c r="DR11" s="779"/>
      <c r="DS11" s="779"/>
      <c r="DT11" s="779"/>
      <c r="DU11" s="780"/>
      <c r="DV11" s="775"/>
      <c r="DW11" s="776"/>
      <c r="DX11" s="776"/>
      <c r="DY11" s="776"/>
      <c r="DZ11" s="781"/>
      <c r="EA11" s="234"/>
    </row>
    <row r="12" spans="1:131" s="235" customFormat="1" ht="26.25" customHeight="1" x14ac:dyDescent="0.15">
      <c r="A12" s="238">
        <v>6</v>
      </c>
      <c r="B12" s="782" t="s">
        <v>395</v>
      </c>
      <c r="C12" s="783"/>
      <c r="D12" s="783"/>
      <c r="E12" s="783"/>
      <c r="F12" s="783"/>
      <c r="G12" s="783"/>
      <c r="H12" s="783"/>
      <c r="I12" s="783"/>
      <c r="J12" s="783"/>
      <c r="K12" s="783"/>
      <c r="L12" s="783"/>
      <c r="M12" s="783"/>
      <c r="N12" s="783"/>
      <c r="O12" s="783"/>
      <c r="P12" s="784"/>
      <c r="Q12" s="785">
        <v>32</v>
      </c>
      <c r="R12" s="786"/>
      <c r="S12" s="786"/>
      <c r="T12" s="786"/>
      <c r="U12" s="786"/>
      <c r="V12" s="786">
        <v>32</v>
      </c>
      <c r="W12" s="786"/>
      <c r="X12" s="786"/>
      <c r="Y12" s="786"/>
      <c r="Z12" s="786"/>
      <c r="AA12" s="786">
        <v>0</v>
      </c>
      <c r="AB12" s="786"/>
      <c r="AC12" s="786"/>
      <c r="AD12" s="786"/>
      <c r="AE12" s="787"/>
      <c r="AF12" s="788">
        <v>0</v>
      </c>
      <c r="AG12" s="789"/>
      <c r="AH12" s="789"/>
      <c r="AI12" s="789"/>
      <c r="AJ12" s="790"/>
      <c r="AK12" s="771">
        <v>434</v>
      </c>
      <c r="AL12" s="772"/>
      <c r="AM12" s="772"/>
      <c r="AN12" s="772"/>
      <c r="AO12" s="772"/>
      <c r="AP12" s="772" t="s">
        <v>532</v>
      </c>
      <c r="AQ12" s="772"/>
      <c r="AR12" s="772"/>
      <c r="AS12" s="772"/>
      <c r="AT12" s="772"/>
      <c r="AU12" s="773"/>
      <c r="AV12" s="773"/>
      <c r="AW12" s="773"/>
      <c r="AX12" s="773"/>
      <c r="AY12" s="774"/>
      <c r="AZ12" s="232"/>
      <c r="BA12" s="232"/>
      <c r="BB12" s="232"/>
      <c r="BC12" s="232"/>
      <c r="BD12" s="232"/>
      <c r="BE12" s="233"/>
      <c r="BF12" s="233"/>
      <c r="BG12" s="233"/>
      <c r="BH12" s="233"/>
      <c r="BI12" s="233"/>
      <c r="BJ12" s="233"/>
      <c r="BK12" s="233"/>
      <c r="BL12" s="233"/>
      <c r="BM12" s="233"/>
      <c r="BN12" s="233"/>
      <c r="BO12" s="233"/>
      <c r="BP12" s="233"/>
      <c r="BQ12" s="238">
        <v>6</v>
      </c>
      <c r="BR12" s="239"/>
      <c r="BS12" s="775"/>
      <c r="BT12" s="776"/>
      <c r="BU12" s="776"/>
      <c r="BV12" s="776"/>
      <c r="BW12" s="776"/>
      <c r="BX12" s="776"/>
      <c r="BY12" s="776"/>
      <c r="BZ12" s="776"/>
      <c r="CA12" s="776"/>
      <c r="CB12" s="776"/>
      <c r="CC12" s="776"/>
      <c r="CD12" s="776"/>
      <c r="CE12" s="776"/>
      <c r="CF12" s="776"/>
      <c r="CG12" s="777"/>
      <c r="CH12" s="778"/>
      <c r="CI12" s="779"/>
      <c r="CJ12" s="779"/>
      <c r="CK12" s="779"/>
      <c r="CL12" s="780"/>
      <c r="CM12" s="778"/>
      <c r="CN12" s="779"/>
      <c r="CO12" s="779"/>
      <c r="CP12" s="779"/>
      <c r="CQ12" s="780"/>
      <c r="CR12" s="778"/>
      <c r="CS12" s="779"/>
      <c r="CT12" s="779"/>
      <c r="CU12" s="779"/>
      <c r="CV12" s="780"/>
      <c r="CW12" s="778"/>
      <c r="CX12" s="779"/>
      <c r="CY12" s="779"/>
      <c r="CZ12" s="779"/>
      <c r="DA12" s="780"/>
      <c r="DB12" s="778"/>
      <c r="DC12" s="779"/>
      <c r="DD12" s="779"/>
      <c r="DE12" s="779"/>
      <c r="DF12" s="780"/>
      <c r="DG12" s="778"/>
      <c r="DH12" s="779"/>
      <c r="DI12" s="779"/>
      <c r="DJ12" s="779"/>
      <c r="DK12" s="780"/>
      <c r="DL12" s="778"/>
      <c r="DM12" s="779"/>
      <c r="DN12" s="779"/>
      <c r="DO12" s="779"/>
      <c r="DP12" s="780"/>
      <c r="DQ12" s="778"/>
      <c r="DR12" s="779"/>
      <c r="DS12" s="779"/>
      <c r="DT12" s="779"/>
      <c r="DU12" s="780"/>
      <c r="DV12" s="775"/>
      <c r="DW12" s="776"/>
      <c r="DX12" s="776"/>
      <c r="DY12" s="776"/>
      <c r="DZ12" s="781"/>
      <c r="EA12" s="234"/>
    </row>
    <row r="13" spans="1:131" s="235" customFormat="1" ht="26.25" customHeight="1" x14ac:dyDescent="0.15">
      <c r="A13" s="238">
        <v>7</v>
      </c>
      <c r="B13" s="782" t="s">
        <v>396</v>
      </c>
      <c r="C13" s="783"/>
      <c r="D13" s="783"/>
      <c r="E13" s="783"/>
      <c r="F13" s="783"/>
      <c r="G13" s="783"/>
      <c r="H13" s="783"/>
      <c r="I13" s="783"/>
      <c r="J13" s="783"/>
      <c r="K13" s="783"/>
      <c r="L13" s="783"/>
      <c r="M13" s="783"/>
      <c r="N13" s="783"/>
      <c r="O13" s="783"/>
      <c r="P13" s="784"/>
      <c r="Q13" s="785">
        <v>6</v>
      </c>
      <c r="R13" s="786"/>
      <c r="S13" s="786"/>
      <c r="T13" s="786"/>
      <c r="U13" s="786"/>
      <c r="V13" s="786">
        <v>6</v>
      </c>
      <c r="W13" s="786"/>
      <c r="X13" s="786"/>
      <c r="Y13" s="786"/>
      <c r="Z13" s="786"/>
      <c r="AA13" s="786">
        <v>0</v>
      </c>
      <c r="AB13" s="786"/>
      <c r="AC13" s="786"/>
      <c r="AD13" s="786"/>
      <c r="AE13" s="787"/>
      <c r="AF13" s="788">
        <v>0</v>
      </c>
      <c r="AG13" s="789"/>
      <c r="AH13" s="789"/>
      <c r="AI13" s="789"/>
      <c r="AJ13" s="790"/>
      <c r="AK13" s="771">
        <v>1555</v>
      </c>
      <c r="AL13" s="772"/>
      <c r="AM13" s="772"/>
      <c r="AN13" s="772"/>
      <c r="AO13" s="772"/>
      <c r="AP13" s="772" t="s">
        <v>532</v>
      </c>
      <c r="AQ13" s="772"/>
      <c r="AR13" s="772"/>
      <c r="AS13" s="772"/>
      <c r="AT13" s="772"/>
      <c r="AU13" s="773"/>
      <c r="AV13" s="773"/>
      <c r="AW13" s="773"/>
      <c r="AX13" s="773"/>
      <c r="AY13" s="774"/>
      <c r="AZ13" s="232"/>
      <c r="BA13" s="232"/>
      <c r="BB13" s="232"/>
      <c r="BC13" s="232"/>
      <c r="BD13" s="232"/>
      <c r="BE13" s="233"/>
      <c r="BF13" s="233"/>
      <c r="BG13" s="233"/>
      <c r="BH13" s="233"/>
      <c r="BI13" s="233"/>
      <c r="BJ13" s="233"/>
      <c r="BK13" s="233"/>
      <c r="BL13" s="233"/>
      <c r="BM13" s="233"/>
      <c r="BN13" s="233"/>
      <c r="BO13" s="233"/>
      <c r="BP13" s="233"/>
      <c r="BQ13" s="238">
        <v>7</v>
      </c>
      <c r="BR13" s="239"/>
      <c r="BS13" s="775"/>
      <c r="BT13" s="776"/>
      <c r="BU13" s="776"/>
      <c r="BV13" s="776"/>
      <c r="BW13" s="776"/>
      <c r="BX13" s="776"/>
      <c r="BY13" s="776"/>
      <c r="BZ13" s="776"/>
      <c r="CA13" s="776"/>
      <c r="CB13" s="776"/>
      <c r="CC13" s="776"/>
      <c r="CD13" s="776"/>
      <c r="CE13" s="776"/>
      <c r="CF13" s="776"/>
      <c r="CG13" s="777"/>
      <c r="CH13" s="778"/>
      <c r="CI13" s="779"/>
      <c r="CJ13" s="779"/>
      <c r="CK13" s="779"/>
      <c r="CL13" s="780"/>
      <c r="CM13" s="778"/>
      <c r="CN13" s="779"/>
      <c r="CO13" s="779"/>
      <c r="CP13" s="779"/>
      <c r="CQ13" s="780"/>
      <c r="CR13" s="778"/>
      <c r="CS13" s="779"/>
      <c r="CT13" s="779"/>
      <c r="CU13" s="779"/>
      <c r="CV13" s="780"/>
      <c r="CW13" s="778"/>
      <c r="CX13" s="779"/>
      <c r="CY13" s="779"/>
      <c r="CZ13" s="779"/>
      <c r="DA13" s="780"/>
      <c r="DB13" s="778"/>
      <c r="DC13" s="779"/>
      <c r="DD13" s="779"/>
      <c r="DE13" s="779"/>
      <c r="DF13" s="780"/>
      <c r="DG13" s="778"/>
      <c r="DH13" s="779"/>
      <c r="DI13" s="779"/>
      <c r="DJ13" s="779"/>
      <c r="DK13" s="780"/>
      <c r="DL13" s="778"/>
      <c r="DM13" s="779"/>
      <c r="DN13" s="779"/>
      <c r="DO13" s="779"/>
      <c r="DP13" s="780"/>
      <c r="DQ13" s="778"/>
      <c r="DR13" s="779"/>
      <c r="DS13" s="779"/>
      <c r="DT13" s="779"/>
      <c r="DU13" s="780"/>
      <c r="DV13" s="775"/>
      <c r="DW13" s="776"/>
      <c r="DX13" s="776"/>
      <c r="DY13" s="776"/>
      <c r="DZ13" s="781"/>
      <c r="EA13" s="234"/>
    </row>
    <row r="14" spans="1:131" s="235" customFormat="1" ht="26.25" customHeight="1" x14ac:dyDescent="0.15">
      <c r="A14" s="238">
        <v>8</v>
      </c>
      <c r="B14" s="782" t="s">
        <v>397</v>
      </c>
      <c r="C14" s="783"/>
      <c r="D14" s="783"/>
      <c r="E14" s="783"/>
      <c r="F14" s="783"/>
      <c r="G14" s="783"/>
      <c r="H14" s="783"/>
      <c r="I14" s="783"/>
      <c r="J14" s="783"/>
      <c r="K14" s="783"/>
      <c r="L14" s="783"/>
      <c r="M14" s="783"/>
      <c r="N14" s="783"/>
      <c r="O14" s="783"/>
      <c r="P14" s="784"/>
      <c r="Q14" s="785">
        <v>15</v>
      </c>
      <c r="R14" s="786"/>
      <c r="S14" s="786"/>
      <c r="T14" s="786"/>
      <c r="U14" s="786"/>
      <c r="V14" s="786">
        <v>11</v>
      </c>
      <c r="W14" s="786"/>
      <c r="X14" s="786"/>
      <c r="Y14" s="786"/>
      <c r="Z14" s="786"/>
      <c r="AA14" s="786">
        <v>4</v>
      </c>
      <c r="AB14" s="786"/>
      <c r="AC14" s="786"/>
      <c r="AD14" s="786"/>
      <c r="AE14" s="787"/>
      <c r="AF14" s="788">
        <v>4</v>
      </c>
      <c r="AG14" s="789"/>
      <c r="AH14" s="789"/>
      <c r="AI14" s="789"/>
      <c r="AJ14" s="790"/>
      <c r="AK14" s="771">
        <v>0</v>
      </c>
      <c r="AL14" s="772"/>
      <c r="AM14" s="772"/>
      <c r="AN14" s="772"/>
      <c r="AO14" s="772"/>
      <c r="AP14" s="772" t="s">
        <v>532</v>
      </c>
      <c r="AQ14" s="772"/>
      <c r="AR14" s="772"/>
      <c r="AS14" s="772"/>
      <c r="AT14" s="772"/>
      <c r="AU14" s="773"/>
      <c r="AV14" s="773"/>
      <c r="AW14" s="773"/>
      <c r="AX14" s="773"/>
      <c r="AY14" s="774"/>
      <c r="AZ14" s="232"/>
      <c r="BA14" s="232"/>
      <c r="BB14" s="232"/>
      <c r="BC14" s="232"/>
      <c r="BD14" s="232"/>
      <c r="BE14" s="233"/>
      <c r="BF14" s="233"/>
      <c r="BG14" s="233"/>
      <c r="BH14" s="233"/>
      <c r="BI14" s="233"/>
      <c r="BJ14" s="233"/>
      <c r="BK14" s="233"/>
      <c r="BL14" s="233"/>
      <c r="BM14" s="233"/>
      <c r="BN14" s="233"/>
      <c r="BO14" s="233"/>
      <c r="BP14" s="233"/>
      <c r="BQ14" s="238">
        <v>8</v>
      </c>
      <c r="BR14" s="239"/>
      <c r="BS14" s="775"/>
      <c r="BT14" s="776"/>
      <c r="BU14" s="776"/>
      <c r="BV14" s="776"/>
      <c r="BW14" s="776"/>
      <c r="BX14" s="776"/>
      <c r="BY14" s="776"/>
      <c r="BZ14" s="776"/>
      <c r="CA14" s="776"/>
      <c r="CB14" s="776"/>
      <c r="CC14" s="776"/>
      <c r="CD14" s="776"/>
      <c r="CE14" s="776"/>
      <c r="CF14" s="776"/>
      <c r="CG14" s="777"/>
      <c r="CH14" s="778"/>
      <c r="CI14" s="779"/>
      <c r="CJ14" s="779"/>
      <c r="CK14" s="779"/>
      <c r="CL14" s="780"/>
      <c r="CM14" s="778"/>
      <c r="CN14" s="779"/>
      <c r="CO14" s="779"/>
      <c r="CP14" s="779"/>
      <c r="CQ14" s="780"/>
      <c r="CR14" s="778"/>
      <c r="CS14" s="779"/>
      <c r="CT14" s="779"/>
      <c r="CU14" s="779"/>
      <c r="CV14" s="780"/>
      <c r="CW14" s="778"/>
      <c r="CX14" s="779"/>
      <c r="CY14" s="779"/>
      <c r="CZ14" s="779"/>
      <c r="DA14" s="780"/>
      <c r="DB14" s="778"/>
      <c r="DC14" s="779"/>
      <c r="DD14" s="779"/>
      <c r="DE14" s="779"/>
      <c r="DF14" s="780"/>
      <c r="DG14" s="778"/>
      <c r="DH14" s="779"/>
      <c r="DI14" s="779"/>
      <c r="DJ14" s="779"/>
      <c r="DK14" s="780"/>
      <c r="DL14" s="778"/>
      <c r="DM14" s="779"/>
      <c r="DN14" s="779"/>
      <c r="DO14" s="779"/>
      <c r="DP14" s="780"/>
      <c r="DQ14" s="778"/>
      <c r="DR14" s="779"/>
      <c r="DS14" s="779"/>
      <c r="DT14" s="779"/>
      <c r="DU14" s="780"/>
      <c r="DV14" s="775"/>
      <c r="DW14" s="776"/>
      <c r="DX14" s="776"/>
      <c r="DY14" s="776"/>
      <c r="DZ14" s="781"/>
      <c r="EA14" s="234"/>
    </row>
    <row r="15" spans="1:131" s="235" customFormat="1" ht="26.25" customHeight="1" x14ac:dyDescent="0.15">
      <c r="A15" s="238">
        <v>9</v>
      </c>
      <c r="B15" s="782" t="s">
        <v>398</v>
      </c>
      <c r="C15" s="783"/>
      <c r="D15" s="783"/>
      <c r="E15" s="783"/>
      <c r="F15" s="783"/>
      <c r="G15" s="783"/>
      <c r="H15" s="783"/>
      <c r="I15" s="783"/>
      <c r="J15" s="783"/>
      <c r="K15" s="783"/>
      <c r="L15" s="783"/>
      <c r="M15" s="783"/>
      <c r="N15" s="783"/>
      <c r="O15" s="783"/>
      <c r="P15" s="784"/>
      <c r="Q15" s="785">
        <v>32</v>
      </c>
      <c r="R15" s="786"/>
      <c r="S15" s="786"/>
      <c r="T15" s="786"/>
      <c r="U15" s="786"/>
      <c r="V15" s="786">
        <v>32</v>
      </c>
      <c r="W15" s="786"/>
      <c r="X15" s="786"/>
      <c r="Y15" s="786"/>
      <c r="Z15" s="786"/>
      <c r="AA15" s="786">
        <v>0</v>
      </c>
      <c r="AB15" s="786"/>
      <c r="AC15" s="786"/>
      <c r="AD15" s="786"/>
      <c r="AE15" s="787"/>
      <c r="AF15" s="788">
        <v>0</v>
      </c>
      <c r="AG15" s="789"/>
      <c r="AH15" s="789"/>
      <c r="AI15" s="789"/>
      <c r="AJ15" s="790"/>
      <c r="AK15" s="771">
        <v>25</v>
      </c>
      <c r="AL15" s="772"/>
      <c r="AM15" s="772"/>
      <c r="AN15" s="772"/>
      <c r="AO15" s="772"/>
      <c r="AP15" s="772" t="s">
        <v>532</v>
      </c>
      <c r="AQ15" s="772"/>
      <c r="AR15" s="772"/>
      <c r="AS15" s="772"/>
      <c r="AT15" s="772"/>
      <c r="AU15" s="773"/>
      <c r="AV15" s="773"/>
      <c r="AW15" s="773"/>
      <c r="AX15" s="773"/>
      <c r="AY15" s="774"/>
      <c r="AZ15" s="232"/>
      <c r="BA15" s="232"/>
      <c r="BB15" s="232"/>
      <c r="BC15" s="232"/>
      <c r="BD15" s="232"/>
      <c r="BE15" s="233"/>
      <c r="BF15" s="233"/>
      <c r="BG15" s="233"/>
      <c r="BH15" s="233"/>
      <c r="BI15" s="233"/>
      <c r="BJ15" s="233"/>
      <c r="BK15" s="233"/>
      <c r="BL15" s="233"/>
      <c r="BM15" s="233"/>
      <c r="BN15" s="233"/>
      <c r="BO15" s="233"/>
      <c r="BP15" s="233"/>
      <c r="BQ15" s="238">
        <v>9</v>
      </c>
      <c r="BR15" s="239"/>
      <c r="BS15" s="775"/>
      <c r="BT15" s="776"/>
      <c r="BU15" s="776"/>
      <c r="BV15" s="776"/>
      <c r="BW15" s="776"/>
      <c r="BX15" s="776"/>
      <c r="BY15" s="776"/>
      <c r="BZ15" s="776"/>
      <c r="CA15" s="776"/>
      <c r="CB15" s="776"/>
      <c r="CC15" s="776"/>
      <c r="CD15" s="776"/>
      <c r="CE15" s="776"/>
      <c r="CF15" s="776"/>
      <c r="CG15" s="777"/>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75"/>
      <c r="DW15" s="776"/>
      <c r="DX15" s="776"/>
      <c r="DY15" s="776"/>
      <c r="DZ15" s="781"/>
      <c r="EA15" s="234"/>
    </row>
    <row r="16" spans="1:131" s="235" customFormat="1" ht="26.25" customHeight="1" x14ac:dyDescent="0.15">
      <c r="A16" s="238">
        <v>10</v>
      </c>
      <c r="B16" s="782"/>
      <c r="C16" s="783"/>
      <c r="D16" s="783"/>
      <c r="E16" s="783"/>
      <c r="F16" s="783"/>
      <c r="G16" s="783"/>
      <c r="H16" s="783"/>
      <c r="I16" s="783"/>
      <c r="J16" s="783"/>
      <c r="K16" s="783"/>
      <c r="L16" s="783"/>
      <c r="M16" s="783"/>
      <c r="N16" s="783"/>
      <c r="O16" s="783"/>
      <c r="P16" s="784"/>
      <c r="Q16" s="785"/>
      <c r="R16" s="786"/>
      <c r="S16" s="786"/>
      <c r="T16" s="786"/>
      <c r="U16" s="786"/>
      <c r="V16" s="786"/>
      <c r="W16" s="786"/>
      <c r="X16" s="786"/>
      <c r="Y16" s="786"/>
      <c r="Z16" s="786"/>
      <c r="AA16" s="786"/>
      <c r="AB16" s="786"/>
      <c r="AC16" s="786"/>
      <c r="AD16" s="786"/>
      <c r="AE16" s="787"/>
      <c r="AF16" s="788"/>
      <c r="AG16" s="789"/>
      <c r="AH16" s="789"/>
      <c r="AI16" s="789"/>
      <c r="AJ16" s="790"/>
      <c r="AK16" s="771"/>
      <c r="AL16" s="772"/>
      <c r="AM16" s="772"/>
      <c r="AN16" s="772"/>
      <c r="AO16" s="772"/>
      <c r="AP16" s="772"/>
      <c r="AQ16" s="772"/>
      <c r="AR16" s="772"/>
      <c r="AS16" s="772"/>
      <c r="AT16" s="772"/>
      <c r="AU16" s="773"/>
      <c r="AV16" s="773"/>
      <c r="AW16" s="773"/>
      <c r="AX16" s="773"/>
      <c r="AY16" s="774"/>
      <c r="AZ16" s="232"/>
      <c r="BA16" s="232"/>
      <c r="BB16" s="232"/>
      <c r="BC16" s="232"/>
      <c r="BD16" s="232"/>
      <c r="BE16" s="233"/>
      <c r="BF16" s="233"/>
      <c r="BG16" s="233"/>
      <c r="BH16" s="233"/>
      <c r="BI16" s="233"/>
      <c r="BJ16" s="233"/>
      <c r="BK16" s="233"/>
      <c r="BL16" s="233"/>
      <c r="BM16" s="233"/>
      <c r="BN16" s="233"/>
      <c r="BO16" s="233"/>
      <c r="BP16" s="233"/>
      <c r="BQ16" s="238">
        <v>10</v>
      </c>
      <c r="BR16" s="239"/>
      <c r="BS16" s="775"/>
      <c r="BT16" s="776"/>
      <c r="BU16" s="776"/>
      <c r="BV16" s="776"/>
      <c r="BW16" s="776"/>
      <c r="BX16" s="776"/>
      <c r="BY16" s="776"/>
      <c r="BZ16" s="776"/>
      <c r="CA16" s="776"/>
      <c r="CB16" s="776"/>
      <c r="CC16" s="776"/>
      <c r="CD16" s="776"/>
      <c r="CE16" s="776"/>
      <c r="CF16" s="776"/>
      <c r="CG16" s="777"/>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75"/>
      <c r="DW16" s="776"/>
      <c r="DX16" s="776"/>
      <c r="DY16" s="776"/>
      <c r="DZ16" s="781"/>
      <c r="EA16" s="234"/>
    </row>
    <row r="17" spans="1:131" s="235" customFormat="1" ht="26.25" customHeight="1" x14ac:dyDescent="0.15">
      <c r="A17" s="238">
        <v>11</v>
      </c>
      <c r="B17" s="782"/>
      <c r="C17" s="783"/>
      <c r="D17" s="783"/>
      <c r="E17" s="783"/>
      <c r="F17" s="783"/>
      <c r="G17" s="783"/>
      <c r="H17" s="783"/>
      <c r="I17" s="783"/>
      <c r="J17" s="783"/>
      <c r="K17" s="783"/>
      <c r="L17" s="783"/>
      <c r="M17" s="783"/>
      <c r="N17" s="783"/>
      <c r="O17" s="783"/>
      <c r="P17" s="784"/>
      <c r="Q17" s="785"/>
      <c r="R17" s="786"/>
      <c r="S17" s="786"/>
      <c r="T17" s="786"/>
      <c r="U17" s="786"/>
      <c r="V17" s="786"/>
      <c r="W17" s="786"/>
      <c r="X17" s="786"/>
      <c r="Y17" s="786"/>
      <c r="Z17" s="786"/>
      <c r="AA17" s="786"/>
      <c r="AB17" s="786"/>
      <c r="AC17" s="786"/>
      <c r="AD17" s="786"/>
      <c r="AE17" s="787"/>
      <c r="AF17" s="788"/>
      <c r="AG17" s="789"/>
      <c r="AH17" s="789"/>
      <c r="AI17" s="789"/>
      <c r="AJ17" s="790"/>
      <c r="AK17" s="771"/>
      <c r="AL17" s="772"/>
      <c r="AM17" s="772"/>
      <c r="AN17" s="772"/>
      <c r="AO17" s="772"/>
      <c r="AP17" s="772"/>
      <c r="AQ17" s="772"/>
      <c r="AR17" s="772"/>
      <c r="AS17" s="772"/>
      <c r="AT17" s="772"/>
      <c r="AU17" s="773"/>
      <c r="AV17" s="773"/>
      <c r="AW17" s="773"/>
      <c r="AX17" s="773"/>
      <c r="AY17" s="774"/>
      <c r="AZ17" s="232"/>
      <c r="BA17" s="232"/>
      <c r="BB17" s="232"/>
      <c r="BC17" s="232"/>
      <c r="BD17" s="232"/>
      <c r="BE17" s="233"/>
      <c r="BF17" s="233"/>
      <c r="BG17" s="233"/>
      <c r="BH17" s="233"/>
      <c r="BI17" s="233"/>
      <c r="BJ17" s="233"/>
      <c r="BK17" s="233"/>
      <c r="BL17" s="233"/>
      <c r="BM17" s="233"/>
      <c r="BN17" s="233"/>
      <c r="BO17" s="233"/>
      <c r="BP17" s="233"/>
      <c r="BQ17" s="238">
        <v>11</v>
      </c>
      <c r="BR17" s="239"/>
      <c r="BS17" s="775"/>
      <c r="BT17" s="776"/>
      <c r="BU17" s="776"/>
      <c r="BV17" s="776"/>
      <c r="BW17" s="776"/>
      <c r="BX17" s="776"/>
      <c r="BY17" s="776"/>
      <c r="BZ17" s="776"/>
      <c r="CA17" s="776"/>
      <c r="CB17" s="776"/>
      <c r="CC17" s="776"/>
      <c r="CD17" s="776"/>
      <c r="CE17" s="776"/>
      <c r="CF17" s="776"/>
      <c r="CG17" s="777"/>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75"/>
      <c r="DW17" s="776"/>
      <c r="DX17" s="776"/>
      <c r="DY17" s="776"/>
      <c r="DZ17" s="781"/>
      <c r="EA17" s="234"/>
    </row>
    <row r="18" spans="1:131" s="235" customFormat="1" ht="26.25" customHeight="1" x14ac:dyDescent="0.15">
      <c r="A18" s="238">
        <v>12</v>
      </c>
      <c r="B18" s="782"/>
      <c r="C18" s="783"/>
      <c r="D18" s="783"/>
      <c r="E18" s="783"/>
      <c r="F18" s="783"/>
      <c r="G18" s="783"/>
      <c r="H18" s="783"/>
      <c r="I18" s="783"/>
      <c r="J18" s="783"/>
      <c r="K18" s="783"/>
      <c r="L18" s="783"/>
      <c r="M18" s="783"/>
      <c r="N18" s="783"/>
      <c r="O18" s="783"/>
      <c r="P18" s="784"/>
      <c r="Q18" s="785"/>
      <c r="R18" s="786"/>
      <c r="S18" s="786"/>
      <c r="T18" s="786"/>
      <c r="U18" s="786"/>
      <c r="V18" s="786"/>
      <c r="W18" s="786"/>
      <c r="X18" s="786"/>
      <c r="Y18" s="786"/>
      <c r="Z18" s="786"/>
      <c r="AA18" s="786"/>
      <c r="AB18" s="786"/>
      <c r="AC18" s="786"/>
      <c r="AD18" s="786"/>
      <c r="AE18" s="787"/>
      <c r="AF18" s="788"/>
      <c r="AG18" s="789"/>
      <c r="AH18" s="789"/>
      <c r="AI18" s="789"/>
      <c r="AJ18" s="790"/>
      <c r="AK18" s="771"/>
      <c r="AL18" s="772"/>
      <c r="AM18" s="772"/>
      <c r="AN18" s="772"/>
      <c r="AO18" s="772"/>
      <c r="AP18" s="772"/>
      <c r="AQ18" s="772"/>
      <c r="AR18" s="772"/>
      <c r="AS18" s="772"/>
      <c r="AT18" s="772"/>
      <c r="AU18" s="773"/>
      <c r="AV18" s="773"/>
      <c r="AW18" s="773"/>
      <c r="AX18" s="773"/>
      <c r="AY18" s="774"/>
      <c r="AZ18" s="232"/>
      <c r="BA18" s="232"/>
      <c r="BB18" s="232"/>
      <c r="BC18" s="232"/>
      <c r="BD18" s="232"/>
      <c r="BE18" s="233"/>
      <c r="BF18" s="233"/>
      <c r="BG18" s="233"/>
      <c r="BH18" s="233"/>
      <c r="BI18" s="233"/>
      <c r="BJ18" s="233"/>
      <c r="BK18" s="233"/>
      <c r="BL18" s="233"/>
      <c r="BM18" s="233"/>
      <c r="BN18" s="233"/>
      <c r="BO18" s="233"/>
      <c r="BP18" s="233"/>
      <c r="BQ18" s="238">
        <v>12</v>
      </c>
      <c r="BR18" s="239"/>
      <c r="BS18" s="775"/>
      <c r="BT18" s="776"/>
      <c r="BU18" s="776"/>
      <c r="BV18" s="776"/>
      <c r="BW18" s="776"/>
      <c r="BX18" s="776"/>
      <c r="BY18" s="776"/>
      <c r="BZ18" s="776"/>
      <c r="CA18" s="776"/>
      <c r="CB18" s="776"/>
      <c r="CC18" s="776"/>
      <c r="CD18" s="776"/>
      <c r="CE18" s="776"/>
      <c r="CF18" s="776"/>
      <c r="CG18" s="777"/>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75"/>
      <c r="DW18" s="776"/>
      <c r="DX18" s="776"/>
      <c r="DY18" s="776"/>
      <c r="DZ18" s="781"/>
      <c r="EA18" s="234"/>
    </row>
    <row r="19" spans="1:131" s="235" customFormat="1" ht="26.25" customHeight="1" x14ac:dyDescent="0.15">
      <c r="A19" s="238">
        <v>13</v>
      </c>
      <c r="B19" s="782"/>
      <c r="C19" s="783"/>
      <c r="D19" s="783"/>
      <c r="E19" s="783"/>
      <c r="F19" s="783"/>
      <c r="G19" s="783"/>
      <c r="H19" s="783"/>
      <c r="I19" s="783"/>
      <c r="J19" s="783"/>
      <c r="K19" s="783"/>
      <c r="L19" s="783"/>
      <c r="M19" s="783"/>
      <c r="N19" s="783"/>
      <c r="O19" s="783"/>
      <c r="P19" s="784"/>
      <c r="Q19" s="785"/>
      <c r="R19" s="786"/>
      <c r="S19" s="786"/>
      <c r="T19" s="786"/>
      <c r="U19" s="786"/>
      <c r="V19" s="786"/>
      <c r="W19" s="786"/>
      <c r="X19" s="786"/>
      <c r="Y19" s="786"/>
      <c r="Z19" s="786"/>
      <c r="AA19" s="786"/>
      <c r="AB19" s="786"/>
      <c r="AC19" s="786"/>
      <c r="AD19" s="786"/>
      <c r="AE19" s="787"/>
      <c r="AF19" s="788"/>
      <c r="AG19" s="789"/>
      <c r="AH19" s="789"/>
      <c r="AI19" s="789"/>
      <c r="AJ19" s="790"/>
      <c r="AK19" s="771"/>
      <c r="AL19" s="772"/>
      <c r="AM19" s="772"/>
      <c r="AN19" s="772"/>
      <c r="AO19" s="772"/>
      <c r="AP19" s="772"/>
      <c r="AQ19" s="772"/>
      <c r="AR19" s="772"/>
      <c r="AS19" s="772"/>
      <c r="AT19" s="772"/>
      <c r="AU19" s="773"/>
      <c r="AV19" s="773"/>
      <c r="AW19" s="773"/>
      <c r="AX19" s="773"/>
      <c r="AY19" s="774"/>
      <c r="AZ19" s="232"/>
      <c r="BA19" s="232"/>
      <c r="BB19" s="232"/>
      <c r="BC19" s="232"/>
      <c r="BD19" s="232"/>
      <c r="BE19" s="233"/>
      <c r="BF19" s="233"/>
      <c r="BG19" s="233"/>
      <c r="BH19" s="233"/>
      <c r="BI19" s="233"/>
      <c r="BJ19" s="233"/>
      <c r="BK19" s="233"/>
      <c r="BL19" s="233"/>
      <c r="BM19" s="233"/>
      <c r="BN19" s="233"/>
      <c r="BO19" s="233"/>
      <c r="BP19" s="233"/>
      <c r="BQ19" s="238">
        <v>13</v>
      </c>
      <c r="BR19" s="239"/>
      <c r="BS19" s="775"/>
      <c r="BT19" s="776"/>
      <c r="BU19" s="776"/>
      <c r="BV19" s="776"/>
      <c r="BW19" s="776"/>
      <c r="BX19" s="776"/>
      <c r="BY19" s="776"/>
      <c r="BZ19" s="776"/>
      <c r="CA19" s="776"/>
      <c r="CB19" s="776"/>
      <c r="CC19" s="776"/>
      <c r="CD19" s="776"/>
      <c r="CE19" s="776"/>
      <c r="CF19" s="776"/>
      <c r="CG19" s="777"/>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75"/>
      <c r="DW19" s="776"/>
      <c r="DX19" s="776"/>
      <c r="DY19" s="776"/>
      <c r="DZ19" s="781"/>
      <c r="EA19" s="234"/>
    </row>
    <row r="20" spans="1:131" s="235" customFormat="1" ht="26.25" customHeight="1" x14ac:dyDescent="0.15">
      <c r="A20" s="238">
        <v>14</v>
      </c>
      <c r="B20" s="782"/>
      <c r="C20" s="783"/>
      <c r="D20" s="783"/>
      <c r="E20" s="783"/>
      <c r="F20" s="783"/>
      <c r="G20" s="783"/>
      <c r="H20" s="783"/>
      <c r="I20" s="783"/>
      <c r="J20" s="783"/>
      <c r="K20" s="783"/>
      <c r="L20" s="783"/>
      <c r="M20" s="783"/>
      <c r="N20" s="783"/>
      <c r="O20" s="783"/>
      <c r="P20" s="784"/>
      <c r="Q20" s="785"/>
      <c r="R20" s="786"/>
      <c r="S20" s="786"/>
      <c r="T20" s="786"/>
      <c r="U20" s="786"/>
      <c r="V20" s="786"/>
      <c r="W20" s="786"/>
      <c r="X20" s="786"/>
      <c r="Y20" s="786"/>
      <c r="Z20" s="786"/>
      <c r="AA20" s="786"/>
      <c r="AB20" s="786"/>
      <c r="AC20" s="786"/>
      <c r="AD20" s="786"/>
      <c r="AE20" s="787"/>
      <c r="AF20" s="788"/>
      <c r="AG20" s="789"/>
      <c r="AH20" s="789"/>
      <c r="AI20" s="789"/>
      <c r="AJ20" s="790"/>
      <c r="AK20" s="771"/>
      <c r="AL20" s="772"/>
      <c r="AM20" s="772"/>
      <c r="AN20" s="772"/>
      <c r="AO20" s="772"/>
      <c r="AP20" s="772"/>
      <c r="AQ20" s="772"/>
      <c r="AR20" s="772"/>
      <c r="AS20" s="772"/>
      <c r="AT20" s="772"/>
      <c r="AU20" s="773"/>
      <c r="AV20" s="773"/>
      <c r="AW20" s="773"/>
      <c r="AX20" s="773"/>
      <c r="AY20" s="774"/>
      <c r="AZ20" s="232"/>
      <c r="BA20" s="232"/>
      <c r="BB20" s="232"/>
      <c r="BC20" s="232"/>
      <c r="BD20" s="232"/>
      <c r="BE20" s="233"/>
      <c r="BF20" s="233"/>
      <c r="BG20" s="233"/>
      <c r="BH20" s="233"/>
      <c r="BI20" s="233"/>
      <c r="BJ20" s="233"/>
      <c r="BK20" s="233"/>
      <c r="BL20" s="233"/>
      <c r="BM20" s="233"/>
      <c r="BN20" s="233"/>
      <c r="BO20" s="233"/>
      <c r="BP20" s="233"/>
      <c r="BQ20" s="238">
        <v>14</v>
      </c>
      <c r="BR20" s="239"/>
      <c r="BS20" s="775"/>
      <c r="BT20" s="776"/>
      <c r="BU20" s="776"/>
      <c r="BV20" s="776"/>
      <c r="BW20" s="776"/>
      <c r="BX20" s="776"/>
      <c r="BY20" s="776"/>
      <c r="BZ20" s="776"/>
      <c r="CA20" s="776"/>
      <c r="CB20" s="776"/>
      <c r="CC20" s="776"/>
      <c r="CD20" s="776"/>
      <c r="CE20" s="776"/>
      <c r="CF20" s="776"/>
      <c r="CG20" s="777"/>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75"/>
      <c r="DW20" s="776"/>
      <c r="DX20" s="776"/>
      <c r="DY20" s="776"/>
      <c r="DZ20" s="781"/>
      <c r="EA20" s="234"/>
    </row>
    <row r="21" spans="1:131" s="235" customFormat="1" ht="26.25" customHeight="1" thickBot="1" x14ac:dyDescent="0.2">
      <c r="A21" s="238">
        <v>15</v>
      </c>
      <c r="B21" s="782"/>
      <c r="C21" s="783"/>
      <c r="D21" s="783"/>
      <c r="E21" s="783"/>
      <c r="F21" s="783"/>
      <c r="G21" s="783"/>
      <c r="H21" s="783"/>
      <c r="I21" s="783"/>
      <c r="J21" s="783"/>
      <c r="K21" s="783"/>
      <c r="L21" s="783"/>
      <c r="M21" s="783"/>
      <c r="N21" s="783"/>
      <c r="O21" s="783"/>
      <c r="P21" s="784"/>
      <c r="Q21" s="785"/>
      <c r="R21" s="786"/>
      <c r="S21" s="786"/>
      <c r="T21" s="786"/>
      <c r="U21" s="786"/>
      <c r="V21" s="786"/>
      <c r="W21" s="786"/>
      <c r="X21" s="786"/>
      <c r="Y21" s="786"/>
      <c r="Z21" s="786"/>
      <c r="AA21" s="786"/>
      <c r="AB21" s="786"/>
      <c r="AC21" s="786"/>
      <c r="AD21" s="786"/>
      <c r="AE21" s="787"/>
      <c r="AF21" s="788"/>
      <c r="AG21" s="789"/>
      <c r="AH21" s="789"/>
      <c r="AI21" s="789"/>
      <c r="AJ21" s="790"/>
      <c r="AK21" s="771"/>
      <c r="AL21" s="772"/>
      <c r="AM21" s="772"/>
      <c r="AN21" s="772"/>
      <c r="AO21" s="772"/>
      <c r="AP21" s="772"/>
      <c r="AQ21" s="772"/>
      <c r="AR21" s="772"/>
      <c r="AS21" s="772"/>
      <c r="AT21" s="772"/>
      <c r="AU21" s="773"/>
      <c r="AV21" s="773"/>
      <c r="AW21" s="773"/>
      <c r="AX21" s="773"/>
      <c r="AY21" s="774"/>
      <c r="AZ21" s="232"/>
      <c r="BA21" s="232"/>
      <c r="BB21" s="232"/>
      <c r="BC21" s="232"/>
      <c r="BD21" s="232"/>
      <c r="BE21" s="233"/>
      <c r="BF21" s="233"/>
      <c r="BG21" s="233"/>
      <c r="BH21" s="233"/>
      <c r="BI21" s="233"/>
      <c r="BJ21" s="233"/>
      <c r="BK21" s="233"/>
      <c r="BL21" s="233"/>
      <c r="BM21" s="233"/>
      <c r="BN21" s="233"/>
      <c r="BO21" s="233"/>
      <c r="BP21" s="233"/>
      <c r="BQ21" s="238">
        <v>15</v>
      </c>
      <c r="BR21" s="239"/>
      <c r="BS21" s="775"/>
      <c r="BT21" s="776"/>
      <c r="BU21" s="776"/>
      <c r="BV21" s="776"/>
      <c r="BW21" s="776"/>
      <c r="BX21" s="776"/>
      <c r="BY21" s="776"/>
      <c r="BZ21" s="776"/>
      <c r="CA21" s="776"/>
      <c r="CB21" s="776"/>
      <c r="CC21" s="776"/>
      <c r="CD21" s="776"/>
      <c r="CE21" s="776"/>
      <c r="CF21" s="776"/>
      <c r="CG21" s="777"/>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75"/>
      <c r="DW21" s="776"/>
      <c r="DX21" s="776"/>
      <c r="DY21" s="776"/>
      <c r="DZ21" s="781"/>
      <c r="EA21" s="234"/>
    </row>
    <row r="22" spans="1:131" s="235" customFormat="1" ht="26.25" customHeight="1" x14ac:dyDescent="0.15">
      <c r="A22" s="238">
        <v>16</v>
      </c>
      <c r="B22" s="782"/>
      <c r="C22" s="783"/>
      <c r="D22" s="783"/>
      <c r="E22" s="783"/>
      <c r="F22" s="783"/>
      <c r="G22" s="783"/>
      <c r="H22" s="783"/>
      <c r="I22" s="783"/>
      <c r="J22" s="783"/>
      <c r="K22" s="783"/>
      <c r="L22" s="783"/>
      <c r="M22" s="783"/>
      <c r="N22" s="783"/>
      <c r="O22" s="783"/>
      <c r="P22" s="784"/>
      <c r="Q22" s="801"/>
      <c r="R22" s="802"/>
      <c r="S22" s="802"/>
      <c r="T22" s="802"/>
      <c r="U22" s="802"/>
      <c r="V22" s="802"/>
      <c r="W22" s="802"/>
      <c r="X22" s="802"/>
      <c r="Y22" s="802"/>
      <c r="Z22" s="802"/>
      <c r="AA22" s="802"/>
      <c r="AB22" s="802"/>
      <c r="AC22" s="802"/>
      <c r="AD22" s="802"/>
      <c r="AE22" s="803"/>
      <c r="AF22" s="788"/>
      <c r="AG22" s="789"/>
      <c r="AH22" s="789"/>
      <c r="AI22" s="789"/>
      <c r="AJ22" s="790"/>
      <c r="AK22" s="804"/>
      <c r="AL22" s="805"/>
      <c r="AM22" s="805"/>
      <c r="AN22" s="805"/>
      <c r="AO22" s="805"/>
      <c r="AP22" s="805"/>
      <c r="AQ22" s="805"/>
      <c r="AR22" s="805"/>
      <c r="AS22" s="805"/>
      <c r="AT22" s="805"/>
      <c r="AU22" s="806"/>
      <c r="AV22" s="806"/>
      <c r="AW22" s="806"/>
      <c r="AX22" s="806"/>
      <c r="AY22" s="807"/>
      <c r="AZ22" s="808" t="s">
        <v>399</v>
      </c>
      <c r="BA22" s="808"/>
      <c r="BB22" s="808"/>
      <c r="BC22" s="808"/>
      <c r="BD22" s="809"/>
      <c r="BE22" s="233"/>
      <c r="BF22" s="233"/>
      <c r="BG22" s="233"/>
      <c r="BH22" s="233"/>
      <c r="BI22" s="233"/>
      <c r="BJ22" s="233"/>
      <c r="BK22" s="233"/>
      <c r="BL22" s="233"/>
      <c r="BM22" s="233"/>
      <c r="BN22" s="233"/>
      <c r="BO22" s="233"/>
      <c r="BP22" s="233"/>
      <c r="BQ22" s="238">
        <v>16</v>
      </c>
      <c r="BR22" s="239"/>
      <c r="BS22" s="775"/>
      <c r="BT22" s="776"/>
      <c r="BU22" s="776"/>
      <c r="BV22" s="776"/>
      <c r="BW22" s="776"/>
      <c r="BX22" s="776"/>
      <c r="BY22" s="776"/>
      <c r="BZ22" s="776"/>
      <c r="CA22" s="776"/>
      <c r="CB22" s="776"/>
      <c r="CC22" s="776"/>
      <c r="CD22" s="776"/>
      <c r="CE22" s="776"/>
      <c r="CF22" s="776"/>
      <c r="CG22" s="777"/>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75"/>
      <c r="DW22" s="776"/>
      <c r="DX22" s="776"/>
      <c r="DY22" s="776"/>
      <c r="DZ22" s="781"/>
      <c r="EA22" s="234"/>
    </row>
    <row r="23" spans="1:131" s="235" customFormat="1" ht="26.25" customHeight="1" thickBot="1" x14ac:dyDescent="0.2">
      <c r="A23" s="240" t="s">
        <v>400</v>
      </c>
      <c r="B23" s="791" t="s">
        <v>401</v>
      </c>
      <c r="C23" s="792"/>
      <c r="D23" s="792"/>
      <c r="E23" s="792"/>
      <c r="F23" s="792"/>
      <c r="G23" s="792"/>
      <c r="H23" s="792"/>
      <c r="I23" s="792"/>
      <c r="J23" s="792"/>
      <c r="K23" s="792"/>
      <c r="L23" s="792"/>
      <c r="M23" s="792"/>
      <c r="N23" s="792"/>
      <c r="O23" s="792"/>
      <c r="P23" s="793"/>
      <c r="Q23" s="794"/>
      <c r="R23" s="795"/>
      <c r="S23" s="795"/>
      <c r="T23" s="795"/>
      <c r="U23" s="795"/>
      <c r="V23" s="795"/>
      <c r="W23" s="795"/>
      <c r="X23" s="795"/>
      <c r="Y23" s="795"/>
      <c r="Z23" s="795"/>
      <c r="AA23" s="795"/>
      <c r="AB23" s="795"/>
      <c r="AC23" s="795"/>
      <c r="AD23" s="795"/>
      <c r="AE23" s="796"/>
      <c r="AF23" s="797">
        <v>448</v>
      </c>
      <c r="AG23" s="795"/>
      <c r="AH23" s="795"/>
      <c r="AI23" s="795"/>
      <c r="AJ23" s="798"/>
      <c r="AK23" s="799"/>
      <c r="AL23" s="800"/>
      <c r="AM23" s="800"/>
      <c r="AN23" s="800"/>
      <c r="AO23" s="800"/>
      <c r="AP23" s="795"/>
      <c r="AQ23" s="795"/>
      <c r="AR23" s="795"/>
      <c r="AS23" s="795"/>
      <c r="AT23" s="795"/>
      <c r="AU23" s="811"/>
      <c r="AV23" s="811"/>
      <c r="AW23" s="811"/>
      <c r="AX23" s="811"/>
      <c r="AY23" s="812"/>
      <c r="AZ23" s="813" t="s">
        <v>402</v>
      </c>
      <c r="BA23" s="814"/>
      <c r="BB23" s="814"/>
      <c r="BC23" s="814"/>
      <c r="BD23" s="815"/>
      <c r="BE23" s="233"/>
      <c r="BF23" s="233"/>
      <c r="BG23" s="233"/>
      <c r="BH23" s="233"/>
      <c r="BI23" s="233"/>
      <c r="BJ23" s="233"/>
      <c r="BK23" s="233"/>
      <c r="BL23" s="233"/>
      <c r="BM23" s="233"/>
      <c r="BN23" s="233"/>
      <c r="BO23" s="233"/>
      <c r="BP23" s="233"/>
      <c r="BQ23" s="238">
        <v>17</v>
      </c>
      <c r="BR23" s="239"/>
      <c r="BS23" s="775"/>
      <c r="BT23" s="776"/>
      <c r="BU23" s="776"/>
      <c r="BV23" s="776"/>
      <c r="BW23" s="776"/>
      <c r="BX23" s="776"/>
      <c r="BY23" s="776"/>
      <c r="BZ23" s="776"/>
      <c r="CA23" s="776"/>
      <c r="CB23" s="776"/>
      <c r="CC23" s="776"/>
      <c r="CD23" s="776"/>
      <c r="CE23" s="776"/>
      <c r="CF23" s="776"/>
      <c r="CG23" s="777"/>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75"/>
      <c r="DW23" s="776"/>
      <c r="DX23" s="776"/>
      <c r="DY23" s="776"/>
      <c r="DZ23" s="781"/>
      <c r="EA23" s="234"/>
    </row>
    <row r="24" spans="1:131" s="235" customFormat="1" ht="26.25" customHeight="1" x14ac:dyDescent="0.15">
      <c r="A24" s="810" t="s">
        <v>403</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232"/>
      <c r="BA24" s="232"/>
      <c r="BB24" s="232"/>
      <c r="BC24" s="232"/>
      <c r="BD24" s="232"/>
      <c r="BE24" s="233"/>
      <c r="BF24" s="233"/>
      <c r="BG24" s="233"/>
      <c r="BH24" s="233"/>
      <c r="BI24" s="233"/>
      <c r="BJ24" s="233"/>
      <c r="BK24" s="233"/>
      <c r="BL24" s="233"/>
      <c r="BM24" s="233"/>
      <c r="BN24" s="233"/>
      <c r="BO24" s="233"/>
      <c r="BP24" s="233"/>
      <c r="BQ24" s="238">
        <v>18</v>
      </c>
      <c r="BR24" s="239"/>
      <c r="BS24" s="775"/>
      <c r="BT24" s="776"/>
      <c r="BU24" s="776"/>
      <c r="BV24" s="776"/>
      <c r="BW24" s="776"/>
      <c r="BX24" s="776"/>
      <c r="BY24" s="776"/>
      <c r="BZ24" s="776"/>
      <c r="CA24" s="776"/>
      <c r="CB24" s="776"/>
      <c r="CC24" s="776"/>
      <c r="CD24" s="776"/>
      <c r="CE24" s="776"/>
      <c r="CF24" s="776"/>
      <c r="CG24" s="777"/>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75"/>
      <c r="DW24" s="776"/>
      <c r="DX24" s="776"/>
      <c r="DY24" s="776"/>
      <c r="DZ24" s="781"/>
      <c r="EA24" s="234"/>
    </row>
    <row r="25" spans="1:131" ht="26.25" customHeight="1" thickBot="1" x14ac:dyDescent="0.2">
      <c r="A25" s="725" t="s">
        <v>404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5"/>
      <c r="BT25" s="776"/>
      <c r="BU25" s="776"/>
      <c r="BV25" s="776"/>
      <c r="BW25" s="776"/>
      <c r="BX25" s="776"/>
      <c r="BY25" s="776"/>
      <c r="BZ25" s="776"/>
      <c r="CA25" s="776"/>
      <c r="CB25" s="776"/>
      <c r="CC25" s="776"/>
      <c r="CD25" s="776"/>
      <c r="CE25" s="776"/>
      <c r="CF25" s="776"/>
      <c r="CG25" s="777"/>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75"/>
      <c r="DW25" s="776"/>
      <c r="DX25" s="776"/>
      <c r="DY25" s="776"/>
      <c r="DZ25" s="781"/>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405</v>
      </c>
      <c r="R26" s="734"/>
      <c r="S26" s="734"/>
      <c r="T26" s="734"/>
      <c r="U26" s="735"/>
      <c r="V26" s="733" t="s">
        <v>406</v>
      </c>
      <c r="W26" s="734"/>
      <c r="X26" s="734"/>
      <c r="Y26" s="734"/>
      <c r="Z26" s="735"/>
      <c r="AA26" s="733" t="s">
        <v>407</v>
      </c>
      <c r="AB26" s="734"/>
      <c r="AC26" s="734"/>
      <c r="AD26" s="734"/>
      <c r="AE26" s="734"/>
      <c r="AF26" s="816" t="s">
        <v>408</v>
      </c>
      <c r="AG26" s="817"/>
      <c r="AH26" s="817"/>
      <c r="AI26" s="817"/>
      <c r="AJ26" s="818"/>
      <c r="AK26" s="734" t="s">
        <v>409</v>
      </c>
      <c r="AL26" s="734"/>
      <c r="AM26" s="734"/>
      <c r="AN26" s="734"/>
      <c r="AO26" s="735"/>
      <c r="AP26" s="733" t="s">
        <v>410</v>
      </c>
      <c r="AQ26" s="734"/>
      <c r="AR26" s="734"/>
      <c r="AS26" s="734"/>
      <c r="AT26" s="735"/>
      <c r="AU26" s="733" t="s">
        <v>411</v>
      </c>
      <c r="AV26" s="734"/>
      <c r="AW26" s="734"/>
      <c r="AX26" s="734"/>
      <c r="AY26" s="735"/>
      <c r="AZ26" s="733" t="s">
        <v>412</v>
      </c>
      <c r="BA26" s="734"/>
      <c r="BB26" s="734"/>
      <c r="BC26" s="734"/>
      <c r="BD26" s="735"/>
      <c r="BE26" s="733" t="s">
        <v>380</v>
      </c>
      <c r="BF26" s="734"/>
      <c r="BG26" s="734"/>
      <c r="BH26" s="734"/>
      <c r="BI26" s="740"/>
      <c r="BJ26" s="232"/>
      <c r="BK26" s="232"/>
      <c r="BL26" s="232"/>
      <c r="BM26" s="232"/>
      <c r="BN26" s="232"/>
      <c r="BO26" s="241"/>
      <c r="BP26" s="241"/>
      <c r="BQ26" s="238">
        <v>20</v>
      </c>
      <c r="BR26" s="239"/>
      <c r="BS26" s="775"/>
      <c r="BT26" s="776"/>
      <c r="BU26" s="776"/>
      <c r="BV26" s="776"/>
      <c r="BW26" s="776"/>
      <c r="BX26" s="776"/>
      <c r="BY26" s="776"/>
      <c r="BZ26" s="776"/>
      <c r="CA26" s="776"/>
      <c r="CB26" s="776"/>
      <c r="CC26" s="776"/>
      <c r="CD26" s="776"/>
      <c r="CE26" s="776"/>
      <c r="CF26" s="776"/>
      <c r="CG26" s="777"/>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75"/>
      <c r="DW26" s="776"/>
      <c r="DX26" s="776"/>
      <c r="DY26" s="776"/>
      <c r="DZ26" s="781"/>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9"/>
      <c r="AG27" s="820"/>
      <c r="AH27" s="820"/>
      <c r="AI27" s="820"/>
      <c r="AJ27" s="821"/>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5"/>
      <c r="BT27" s="776"/>
      <c r="BU27" s="776"/>
      <c r="BV27" s="776"/>
      <c r="BW27" s="776"/>
      <c r="BX27" s="776"/>
      <c r="BY27" s="776"/>
      <c r="BZ27" s="776"/>
      <c r="CA27" s="776"/>
      <c r="CB27" s="776"/>
      <c r="CC27" s="776"/>
      <c r="CD27" s="776"/>
      <c r="CE27" s="776"/>
      <c r="CF27" s="776"/>
      <c r="CG27" s="777"/>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75"/>
      <c r="DW27" s="776"/>
      <c r="DX27" s="776"/>
      <c r="DY27" s="776"/>
      <c r="DZ27" s="781"/>
      <c r="EA27" s="230"/>
    </row>
    <row r="28" spans="1:131" ht="26.25" customHeight="1" thickTop="1" x14ac:dyDescent="0.15">
      <c r="A28" s="242">
        <v>1</v>
      </c>
      <c r="B28" s="749" t="s">
        <v>413</v>
      </c>
      <c r="C28" s="750"/>
      <c r="D28" s="750"/>
      <c r="E28" s="750"/>
      <c r="F28" s="750"/>
      <c r="G28" s="750"/>
      <c r="H28" s="750"/>
      <c r="I28" s="750"/>
      <c r="J28" s="750"/>
      <c r="K28" s="750"/>
      <c r="L28" s="750"/>
      <c r="M28" s="750"/>
      <c r="N28" s="750"/>
      <c r="O28" s="750"/>
      <c r="P28" s="751"/>
      <c r="Q28" s="824">
        <v>7755</v>
      </c>
      <c r="R28" s="825"/>
      <c r="S28" s="825"/>
      <c r="T28" s="825"/>
      <c r="U28" s="825"/>
      <c r="V28" s="825">
        <v>7645</v>
      </c>
      <c r="W28" s="825"/>
      <c r="X28" s="825"/>
      <c r="Y28" s="825"/>
      <c r="Z28" s="825"/>
      <c r="AA28" s="825">
        <v>110</v>
      </c>
      <c r="AB28" s="825"/>
      <c r="AC28" s="825"/>
      <c r="AD28" s="825"/>
      <c r="AE28" s="826"/>
      <c r="AF28" s="827">
        <v>110</v>
      </c>
      <c r="AG28" s="825"/>
      <c r="AH28" s="825"/>
      <c r="AI28" s="825"/>
      <c r="AJ28" s="828"/>
      <c r="AK28" s="829">
        <v>687</v>
      </c>
      <c r="AL28" s="830"/>
      <c r="AM28" s="830"/>
      <c r="AN28" s="830"/>
      <c r="AO28" s="830"/>
      <c r="AP28" s="830" t="s">
        <v>532</v>
      </c>
      <c r="AQ28" s="830"/>
      <c r="AR28" s="830"/>
      <c r="AS28" s="830"/>
      <c r="AT28" s="830"/>
      <c r="AU28" s="830" t="s">
        <v>532</v>
      </c>
      <c r="AV28" s="830"/>
      <c r="AW28" s="830"/>
      <c r="AX28" s="830"/>
      <c r="AY28" s="830"/>
      <c r="AZ28" s="831"/>
      <c r="BA28" s="831"/>
      <c r="BB28" s="831"/>
      <c r="BC28" s="831"/>
      <c r="BD28" s="831"/>
      <c r="BE28" s="822"/>
      <c r="BF28" s="822"/>
      <c r="BG28" s="822"/>
      <c r="BH28" s="822"/>
      <c r="BI28" s="823"/>
      <c r="BJ28" s="232"/>
      <c r="BK28" s="232"/>
      <c r="BL28" s="232"/>
      <c r="BM28" s="232"/>
      <c r="BN28" s="232"/>
      <c r="BO28" s="241"/>
      <c r="BP28" s="241"/>
      <c r="BQ28" s="238">
        <v>22</v>
      </c>
      <c r="BR28" s="239"/>
      <c r="BS28" s="775"/>
      <c r="BT28" s="776"/>
      <c r="BU28" s="776"/>
      <c r="BV28" s="776"/>
      <c r="BW28" s="776"/>
      <c r="BX28" s="776"/>
      <c r="BY28" s="776"/>
      <c r="BZ28" s="776"/>
      <c r="CA28" s="776"/>
      <c r="CB28" s="776"/>
      <c r="CC28" s="776"/>
      <c r="CD28" s="776"/>
      <c r="CE28" s="776"/>
      <c r="CF28" s="776"/>
      <c r="CG28" s="777"/>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75"/>
      <c r="DW28" s="776"/>
      <c r="DX28" s="776"/>
      <c r="DY28" s="776"/>
      <c r="DZ28" s="781"/>
      <c r="EA28" s="230"/>
    </row>
    <row r="29" spans="1:131" ht="26.25" customHeight="1" x14ac:dyDescent="0.15">
      <c r="A29" s="242">
        <v>2</v>
      </c>
      <c r="B29" s="782" t="s">
        <v>414</v>
      </c>
      <c r="C29" s="783"/>
      <c r="D29" s="783"/>
      <c r="E29" s="783"/>
      <c r="F29" s="783"/>
      <c r="G29" s="783"/>
      <c r="H29" s="783"/>
      <c r="I29" s="783"/>
      <c r="J29" s="783"/>
      <c r="K29" s="783"/>
      <c r="L29" s="783"/>
      <c r="M29" s="783"/>
      <c r="N29" s="783"/>
      <c r="O29" s="783"/>
      <c r="P29" s="784"/>
      <c r="Q29" s="785">
        <v>69</v>
      </c>
      <c r="R29" s="786"/>
      <c r="S29" s="786"/>
      <c r="T29" s="786"/>
      <c r="U29" s="786"/>
      <c r="V29" s="786">
        <v>65</v>
      </c>
      <c r="W29" s="786"/>
      <c r="X29" s="786"/>
      <c r="Y29" s="786"/>
      <c r="Z29" s="786"/>
      <c r="AA29" s="786">
        <v>5</v>
      </c>
      <c r="AB29" s="786"/>
      <c r="AC29" s="786"/>
      <c r="AD29" s="786"/>
      <c r="AE29" s="787"/>
      <c r="AF29" s="788">
        <v>5</v>
      </c>
      <c r="AG29" s="789"/>
      <c r="AH29" s="789"/>
      <c r="AI29" s="789"/>
      <c r="AJ29" s="790"/>
      <c r="AK29" s="836" t="s">
        <v>532</v>
      </c>
      <c r="AL29" s="832"/>
      <c r="AM29" s="832"/>
      <c r="AN29" s="832"/>
      <c r="AO29" s="832"/>
      <c r="AP29" s="832" t="s">
        <v>532</v>
      </c>
      <c r="AQ29" s="832"/>
      <c r="AR29" s="832"/>
      <c r="AS29" s="832"/>
      <c r="AT29" s="832"/>
      <c r="AU29" s="832" t="s">
        <v>532</v>
      </c>
      <c r="AV29" s="832"/>
      <c r="AW29" s="832"/>
      <c r="AX29" s="832"/>
      <c r="AY29" s="832"/>
      <c r="AZ29" s="833"/>
      <c r="BA29" s="833"/>
      <c r="BB29" s="833"/>
      <c r="BC29" s="833"/>
      <c r="BD29" s="833"/>
      <c r="BE29" s="834"/>
      <c r="BF29" s="834"/>
      <c r="BG29" s="834"/>
      <c r="BH29" s="834"/>
      <c r="BI29" s="835"/>
      <c r="BJ29" s="232"/>
      <c r="BK29" s="232"/>
      <c r="BL29" s="232"/>
      <c r="BM29" s="232"/>
      <c r="BN29" s="232"/>
      <c r="BO29" s="241"/>
      <c r="BP29" s="241"/>
      <c r="BQ29" s="238">
        <v>23</v>
      </c>
      <c r="BR29" s="239"/>
      <c r="BS29" s="775"/>
      <c r="BT29" s="776"/>
      <c r="BU29" s="776"/>
      <c r="BV29" s="776"/>
      <c r="BW29" s="776"/>
      <c r="BX29" s="776"/>
      <c r="BY29" s="776"/>
      <c r="BZ29" s="776"/>
      <c r="CA29" s="776"/>
      <c r="CB29" s="776"/>
      <c r="CC29" s="776"/>
      <c r="CD29" s="776"/>
      <c r="CE29" s="776"/>
      <c r="CF29" s="776"/>
      <c r="CG29" s="777"/>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75"/>
      <c r="DW29" s="776"/>
      <c r="DX29" s="776"/>
      <c r="DY29" s="776"/>
      <c r="DZ29" s="781"/>
      <c r="EA29" s="230"/>
    </row>
    <row r="30" spans="1:131" ht="26.25" customHeight="1" x14ac:dyDescent="0.15">
      <c r="A30" s="242">
        <v>3</v>
      </c>
      <c r="B30" s="782" t="s">
        <v>415</v>
      </c>
      <c r="C30" s="783"/>
      <c r="D30" s="783"/>
      <c r="E30" s="783"/>
      <c r="F30" s="783"/>
      <c r="G30" s="783"/>
      <c r="H30" s="783"/>
      <c r="I30" s="783"/>
      <c r="J30" s="783"/>
      <c r="K30" s="783"/>
      <c r="L30" s="783"/>
      <c r="M30" s="783"/>
      <c r="N30" s="783"/>
      <c r="O30" s="783"/>
      <c r="P30" s="784"/>
      <c r="Q30" s="785">
        <v>10</v>
      </c>
      <c r="R30" s="786"/>
      <c r="S30" s="786"/>
      <c r="T30" s="786"/>
      <c r="U30" s="786"/>
      <c r="V30" s="786">
        <v>10</v>
      </c>
      <c r="W30" s="786"/>
      <c r="X30" s="786"/>
      <c r="Y30" s="786"/>
      <c r="Z30" s="786"/>
      <c r="AA30" s="786">
        <v>0</v>
      </c>
      <c r="AB30" s="786"/>
      <c r="AC30" s="786"/>
      <c r="AD30" s="786"/>
      <c r="AE30" s="787"/>
      <c r="AF30" s="788" t="s">
        <v>138</v>
      </c>
      <c r="AG30" s="789"/>
      <c r="AH30" s="789"/>
      <c r="AI30" s="789"/>
      <c r="AJ30" s="790"/>
      <c r="AK30" s="836">
        <v>2</v>
      </c>
      <c r="AL30" s="832"/>
      <c r="AM30" s="832"/>
      <c r="AN30" s="832"/>
      <c r="AO30" s="832"/>
      <c r="AP30" s="832" t="s">
        <v>532</v>
      </c>
      <c r="AQ30" s="832"/>
      <c r="AR30" s="832"/>
      <c r="AS30" s="832"/>
      <c r="AT30" s="832"/>
      <c r="AU30" s="832" t="s">
        <v>532</v>
      </c>
      <c r="AV30" s="832"/>
      <c r="AW30" s="832"/>
      <c r="AX30" s="832"/>
      <c r="AY30" s="832"/>
      <c r="AZ30" s="833"/>
      <c r="BA30" s="833"/>
      <c r="BB30" s="833"/>
      <c r="BC30" s="833"/>
      <c r="BD30" s="833"/>
      <c r="BE30" s="834"/>
      <c r="BF30" s="834"/>
      <c r="BG30" s="834"/>
      <c r="BH30" s="834"/>
      <c r="BI30" s="835"/>
      <c r="BJ30" s="232"/>
      <c r="BK30" s="232"/>
      <c r="BL30" s="232"/>
      <c r="BM30" s="232"/>
      <c r="BN30" s="232"/>
      <c r="BO30" s="241"/>
      <c r="BP30" s="241"/>
      <c r="BQ30" s="238">
        <v>24</v>
      </c>
      <c r="BR30" s="239"/>
      <c r="BS30" s="775"/>
      <c r="BT30" s="776"/>
      <c r="BU30" s="776"/>
      <c r="BV30" s="776"/>
      <c r="BW30" s="776"/>
      <c r="BX30" s="776"/>
      <c r="BY30" s="776"/>
      <c r="BZ30" s="776"/>
      <c r="CA30" s="776"/>
      <c r="CB30" s="776"/>
      <c r="CC30" s="776"/>
      <c r="CD30" s="776"/>
      <c r="CE30" s="776"/>
      <c r="CF30" s="776"/>
      <c r="CG30" s="777"/>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75"/>
      <c r="DW30" s="776"/>
      <c r="DX30" s="776"/>
      <c r="DY30" s="776"/>
      <c r="DZ30" s="781"/>
      <c r="EA30" s="230"/>
    </row>
    <row r="31" spans="1:131" ht="26.25" customHeight="1" x14ac:dyDescent="0.15">
      <c r="A31" s="242">
        <v>4</v>
      </c>
      <c r="B31" s="782" t="s">
        <v>416</v>
      </c>
      <c r="C31" s="783"/>
      <c r="D31" s="783"/>
      <c r="E31" s="783"/>
      <c r="F31" s="783"/>
      <c r="G31" s="783"/>
      <c r="H31" s="783"/>
      <c r="I31" s="783"/>
      <c r="J31" s="783"/>
      <c r="K31" s="783"/>
      <c r="L31" s="783"/>
      <c r="M31" s="783"/>
      <c r="N31" s="783"/>
      <c r="O31" s="783"/>
      <c r="P31" s="784"/>
      <c r="Q31" s="785">
        <v>10</v>
      </c>
      <c r="R31" s="786"/>
      <c r="S31" s="786"/>
      <c r="T31" s="786"/>
      <c r="U31" s="786"/>
      <c r="V31" s="786">
        <v>10</v>
      </c>
      <c r="W31" s="786"/>
      <c r="X31" s="786"/>
      <c r="Y31" s="786"/>
      <c r="Z31" s="786"/>
      <c r="AA31" s="786">
        <v>0</v>
      </c>
      <c r="AB31" s="786"/>
      <c r="AC31" s="786"/>
      <c r="AD31" s="786"/>
      <c r="AE31" s="787"/>
      <c r="AF31" s="788" t="s">
        <v>138</v>
      </c>
      <c r="AG31" s="789"/>
      <c r="AH31" s="789"/>
      <c r="AI31" s="789"/>
      <c r="AJ31" s="790"/>
      <c r="AK31" s="836">
        <v>3</v>
      </c>
      <c r="AL31" s="832"/>
      <c r="AM31" s="832"/>
      <c r="AN31" s="832"/>
      <c r="AO31" s="832"/>
      <c r="AP31" s="832" t="s">
        <v>532</v>
      </c>
      <c r="AQ31" s="832"/>
      <c r="AR31" s="832"/>
      <c r="AS31" s="832"/>
      <c r="AT31" s="832"/>
      <c r="AU31" s="832" t="s">
        <v>532</v>
      </c>
      <c r="AV31" s="832"/>
      <c r="AW31" s="832"/>
      <c r="AX31" s="832"/>
      <c r="AY31" s="832"/>
      <c r="AZ31" s="833"/>
      <c r="BA31" s="833"/>
      <c r="BB31" s="833"/>
      <c r="BC31" s="833"/>
      <c r="BD31" s="833"/>
      <c r="BE31" s="834"/>
      <c r="BF31" s="834"/>
      <c r="BG31" s="834"/>
      <c r="BH31" s="834"/>
      <c r="BI31" s="835"/>
      <c r="BJ31" s="232"/>
      <c r="BK31" s="232"/>
      <c r="BL31" s="232"/>
      <c r="BM31" s="232"/>
      <c r="BN31" s="232"/>
      <c r="BO31" s="241"/>
      <c r="BP31" s="241"/>
      <c r="BQ31" s="238">
        <v>25</v>
      </c>
      <c r="BR31" s="239"/>
      <c r="BS31" s="775"/>
      <c r="BT31" s="776"/>
      <c r="BU31" s="776"/>
      <c r="BV31" s="776"/>
      <c r="BW31" s="776"/>
      <c r="BX31" s="776"/>
      <c r="BY31" s="776"/>
      <c r="BZ31" s="776"/>
      <c r="CA31" s="776"/>
      <c r="CB31" s="776"/>
      <c r="CC31" s="776"/>
      <c r="CD31" s="776"/>
      <c r="CE31" s="776"/>
      <c r="CF31" s="776"/>
      <c r="CG31" s="777"/>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75"/>
      <c r="DW31" s="776"/>
      <c r="DX31" s="776"/>
      <c r="DY31" s="776"/>
      <c r="DZ31" s="781"/>
      <c r="EA31" s="230"/>
    </row>
    <row r="32" spans="1:131" ht="26.25" customHeight="1" x14ac:dyDescent="0.15">
      <c r="A32" s="242">
        <v>5</v>
      </c>
      <c r="B32" s="782" t="s">
        <v>417</v>
      </c>
      <c r="C32" s="783"/>
      <c r="D32" s="783"/>
      <c r="E32" s="783"/>
      <c r="F32" s="783"/>
      <c r="G32" s="783"/>
      <c r="H32" s="783"/>
      <c r="I32" s="783"/>
      <c r="J32" s="783"/>
      <c r="K32" s="783"/>
      <c r="L32" s="783"/>
      <c r="M32" s="783"/>
      <c r="N32" s="783"/>
      <c r="O32" s="783"/>
      <c r="P32" s="784"/>
      <c r="Q32" s="785">
        <v>8830</v>
      </c>
      <c r="R32" s="786"/>
      <c r="S32" s="786"/>
      <c r="T32" s="786"/>
      <c r="U32" s="786"/>
      <c r="V32" s="786">
        <v>8469</v>
      </c>
      <c r="W32" s="786"/>
      <c r="X32" s="786"/>
      <c r="Y32" s="786"/>
      <c r="Z32" s="786"/>
      <c r="AA32" s="786">
        <v>361</v>
      </c>
      <c r="AB32" s="786"/>
      <c r="AC32" s="786"/>
      <c r="AD32" s="786"/>
      <c r="AE32" s="787"/>
      <c r="AF32" s="788">
        <v>361</v>
      </c>
      <c r="AG32" s="789"/>
      <c r="AH32" s="789"/>
      <c r="AI32" s="789"/>
      <c r="AJ32" s="790"/>
      <c r="AK32" s="836">
        <v>1340</v>
      </c>
      <c r="AL32" s="832"/>
      <c r="AM32" s="832"/>
      <c r="AN32" s="832"/>
      <c r="AO32" s="832"/>
      <c r="AP32" s="832" t="s">
        <v>532</v>
      </c>
      <c r="AQ32" s="832"/>
      <c r="AR32" s="832"/>
      <c r="AS32" s="832"/>
      <c r="AT32" s="832"/>
      <c r="AU32" s="832" t="s">
        <v>532</v>
      </c>
      <c r="AV32" s="832"/>
      <c r="AW32" s="832"/>
      <c r="AX32" s="832"/>
      <c r="AY32" s="832"/>
      <c r="AZ32" s="833"/>
      <c r="BA32" s="833"/>
      <c r="BB32" s="833"/>
      <c r="BC32" s="833"/>
      <c r="BD32" s="833"/>
      <c r="BE32" s="834"/>
      <c r="BF32" s="834"/>
      <c r="BG32" s="834"/>
      <c r="BH32" s="834"/>
      <c r="BI32" s="835"/>
      <c r="BJ32" s="232"/>
      <c r="BK32" s="232"/>
      <c r="BL32" s="232"/>
      <c r="BM32" s="232"/>
      <c r="BN32" s="232"/>
      <c r="BO32" s="241"/>
      <c r="BP32" s="241"/>
      <c r="BQ32" s="238">
        <v>26</v>
      </c>
      <c r="BR32" s="239"/>
      <c r="BS32" s="775"/>
      <c r="BT32" s="776"/>
      <c r="BU32" s="776"/>
      <c r="BV32" s="776"/>
      <c r="BW32" s="776"/>
      <c r="BX32" s="776"/>
      <c r="BY32" s="776"/>
      <c r="BZ32" s="776"/>
      <c r="CA32" s="776"/>
      <c r="CB32" s="776"/>
      <c r="CC32" s="776"/>
      <c r="CD32" s="776"/>
      <c r="CE32" s="776"/>
      <c r="CF32" s="776"/>
      <c r="CG32" s="777"/>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75"/>
      <c r="DW32" s="776"/>
      <c r="DX32" s="776"/>
      <c r="DY32" s="776"/>
      <c r="DZ32" s="781"/>
      <c r="EA32" s="230"/>
    </row>
    <row r="33" spans="1:131" ht="26.25" customHeight="1" x14ac:dyDescent="0.15">
      <c r="A33" s="242">
        <v>6</v>
      </c>
      <c r="B33" s="782" t="s">
        <v>418</v>
      </c>
      <c r="C33" s="783"/>
      <c r="D33" s="783"/>
      <c r="E33" s="783"/>
      <c r="F33" s="783"/>
      <c r="G33" s="783"/>
      <c r="H33" s="783"/>
      <c r="I33" s="783"/>
      <c r="J33" s="783"/>
      <c r="K33" s="783"/>
      <c r="L33" s="783"/>
      <c r="M33" s="783"/>
      <c r="N33" s="783"/>
      <c r="O33" s="783"/>
      <c r="P33" s="784"/>
      <c r="Q33" s="785">
        <v>1245</v>
      </c>
      <c r="R33" s="786"/>
      <c r="S33" s="786"/>
      <c r="T33" s="786"/>
      <c r="U33" s="786"/>
      <c r="V33" s="786">
        <v>1218</v>
      </c>
      <c r="W33" s="786"/>
      <c r="X33" s="786"/>
      <c r="Y33" s="786"/>
      <c r="Z33" s="786"/>
      <c r="AA33" s="786">
        <v>27</v>
      </c>
      <c r="AB33" s="786"/>
      <c r="AC33" s="786"/>
      <c r="AD33" s="786"/>
      <c r="AE33" s="787"/>
      <c r="AF33" s="788">
        <v>27</v>
      </c>
      <c r="AG33" s="789"/>
      <c r="AH33" s="789"/>
      <c r="AI33" s="789"/>
      <c r="AJ33" s="790"/>
      <c r="AK33" s="836">
        <v>338</v>
      </c>
      <c r="AL33" s="832"/>
      <c r="AM33" s="832"/>
      <c r="AN33" s="832"/>
      <c r="AO33" s="832"/>
      <c r="AP33" s="832" t="s">
        <v>532</v>
      </c>
      <c r="AQ33" s="832"/>
      <c r="AR33" s="832"/>
      <c r="AS33" s="832"/>
      <c r="AT33" s="832"/>
      <c r="AU33" s="832" t="s">
        <v>532</v>
      </c>
      <c r="AV33" s="832"/>
      <c r="AW33" s="832"/>
      <c r="AX33" s="832"/>
      <c r="AY33" s="832"/>
      <c r="AZ33" s="833"/>
      <c r="BA33" s="833"/>
      <c r="BB33" s="833"/>
      <c r="BC33" s="833"/>
      <c r="BD33" s="833"/>
      <c r="BE33" s="834"/>
      <c r="BF33" s="834"/>
      <c r="BG33" s="834"/>
      <c r="BH33" s="834"/>
      <c r="BI33" s="835"/>
      <c r="BJ33" s="232"/>
      <c r="BK33" s="232"/>
      <c r="BL33" s="232"/>
      <c r="BM33" s="232"/>
      <c r="BN33" s="232"/>
      <c r="BO33" s="241"/>
      <c r="BP33" s="241"/>
      <c r="BQ33" s="238">
        <v>27</v>
      </c>
      <c r="BR33" s="239"/>
      <c r="BS33" s="775"/>
      <c r="BT33" s="776"/>
      <c r="BU33" s="776"/>
      <c r="BV33" s="776"/>
      <c r="BW33" s="776"/>
      <c r="BX33" s="776"/>
      <c r="BY33" s="776"/>
      <c r="BZ33" s="776"/>
      <c r="CA33" s="776"/>
      <c r="CB33" s="776"/>
      <c r="CC33" s="776"/>
      <c r="CD33" s="776"/>
      <c r="CE33" s="776"/>
      <c r="CF33" s="776"/>
      <c r="CG33" s="777"/>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75"/>
      <c r="DW33" s="776"/>
      <c r="DX33" s="776"/>
      <c r="DY33" s="776"/>
      <c r="DZ33" s="781"/>
      <c r="EA33" s="230"/>
    </row>
    <row r="34" spans="1:131" ht="26.25" customHeight="1" x14ac:dyDescent="0.15">
      <c r="A34" s="242">
        <v>7</v>
      </c>
      <c r="B34" s="782" t="s">
        <v>419</v>
      </c>
      <c r="C34" s="783"/>
      <c r="D34" s="783"/>
      <c r="E34" s="783"/>
      <c r="F34" s="783"/>
      <c r="G34" s="783"/>
      <c r="H34" s="783"/>
      <c r="I34" s="783"/>
      <c r="J34" s="783"/>
      <c r="K34" s="783"/>
      <c r="L34" s="783"/>
      <c r="M34" s="783"/>
      <c r="N34" s="783"/>
      <c r="O34" s="783"/>
      <c r="P34" s="784"/>
      <c r="Q34" s="785">
        <v>1432</v>
      </c>
      <c r="R34" s="786"/>
      <c r="S34" s="786"/>
      <c r="T34" s="786"/>
      <c r="U34" s="786"/>
      <c r="V34" s="786">
        <v>1140</v>
      </c>
      <c r="W34" s="786"/>
      <c r="X34" s="786"/>
      <c r="Y34" s="786"/>
      <c r="Z34" s="786"/>
      <c r="AA34" s="786">
        <v>292</v>
      </c>
      <c r="AB34" s="786"/>
      <c r="AC34" s="786"/>
      <c r="AD34" s="786"/>
      <c r="AE34" s="787"/>
      <c r="AF34" s="788">
        <v>2162</v>
      </c>
      <c r="AG34" s="789"/>
      <c r="AH34" s="789"/>
      <c r="AI34" s="789"/>
      <c r="AJ34" s="790"/>
      <c r="AK34" s="836">
        <v>76</v>
      </c>
      <c r="AL34" s="832"/>
      <c r="AM34" s="832"/>
      <c r="AN34" s="832"/>
      <c r="AO34" s="832"/>
      <c r="AP34" s="832">
        <v>5697</v>
      </c>
      <c r="AQ34" s="832"/>
      <c r="AR34" s="832"/>
      <c r="AS34" s="832"/>
      <c r="AT34" s="832"/>
      <c r="AU34" s="832">
        <v>359</v>
      </c>
      <c r="AV34" s="832"/>
      <c r="AW34" s="832"/>
      <c r="AX34" s="832"/>
      <c r="AY34" s="832"/>
      <c r="AZ34" s="833"/>
      <c r="BA34" s="833"/>
      <c r="BB34" s="833"/>
      <c r="BC34" s="833"/>
      <c r="BD34" s="833"/>
      <c r="BE34" s="834" t="s">
        <v>420</v>
      </c>
      <c r="BF34" s="834"/>
      <c r="BG34" s="834"/>
      <c r="BH34" s="834"/>
      <c r="BI34" s="835"/>
      <c r="BJ34" s="232"/>
      <c r="BK34" s="232"/>
      <c r="BL34" s="232"/>
      <c r="BM34" s="232"/>
      <c r="BN34" s="232"/>
      <c r="BO34" s="241"/>
      <c r="BP34" s="241"/>
      <c r="BQ34" s="238">
        <v>28</v>
      </c>
      <c r="BR34" s="239"/>
      <c r="BS34" s="775"/>
      <c r="BT34" s="776"/>
      <c r="BU34" s="776"/>
      <c r="BV34" s="776"/>
      <c r="BW34" s="776"/>
      <c r="BX34" s="776"/>
      <c r="BY34" s="776"/>
      <c r="BZ34" s="776"/>
      <c r="CA34" s="776"/>
      <c r="CB34" s="776"/>
      <c r="CC34" s="776"/>
      <c r="CD34" s="776"/>
      <c r="CE34" s="776"/>
      <c r="CF34" s="776"/>
      <c r="CG34" s="777"/>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75"/>
      <c r="DW34" s="776"/>
      <c r="DX34" s="776"/>
      <c r="DY34" s="776"/>
      <c r="DZ34" s="781"/>
      <c r="EA34" s="230"/>
    </row>
    <row r="35" spans="1:131" ht="26.25" customHeight="1" x14ac:dyDescent="0.15">
      <c r="A35" s="242">
        <v>8</v>
      </c>
      <c r="B35" s="782" t="s">
        <v>421</v>
      </c>
      <c r="C35" s="783"/>
      <c r="D35" s="783"/>
      <c r="E35" s="783"/>
      <c r="F35" s="783"/>
      <c r="G35" s="783"/>
      <c r="H35" s="783"/>
      <c r="I35" s="783"/>
      <c r="J35" s="783"/>
      <c r="K35" s="783"/>
      <c r="L35" s="783"/>
      <c r="M35" s="783"/>
      <c r="N35" s="783"/>
      <c r="O35" s="783"/>
      <c r="P35" s="784"/>
      <c r="Q35" s="785">
        <v>509</v>
      </c>
      <c r="R35" s="786"/>
      <c r="S35" s="786"/>
      <c r="T35" s="786"/>
      <c r="U35" s="786"/>
      <c r="V35" s="786">
        <v>508</v>
      </c>
      <c r="W35" s="786"/>
      <c r="X35" s="786"/>
      <c r="Y35" s="786"/>
      <c r="Z35" s="786"/>
      <c r="AA35" s="786">
        <v>1</v>
      </c>
      <c r="AB35" s="786"/>
      <c r="AC35" s="786"/>
      <c r="AD35" s="786"/>
      <c r="AE35" s="787"/>
      <c r="AF35" s="788">
        <v>28</v>
      </c>
      <c r="AG35" s="789"/>
      <c r="AH35" s="789"/>
      <c r="AI35" s="789"/>
      <c r="AJ35" s="790"/>
      <c r="AK35" s="836">
        <v>384</v>
      </c>
      <c r="AL35" s="832"/>
      <c r="AM35" s="832"/>
      <c r="AN35" s="832"/>
      <c r="AO35" s="832"/>
      <c r="AP35" s="832">
        <v>3703</v>
      </c>
      <c r="AQ35" s="832"/>
      <c r="AR35" s="832"/>
      <c r="AS35" s="832"/>
      <c r="AT35" s="832"/>
      <c r="AU35" s="832">
        <v>3703</v>
      </c>
      <c r="AV35" s="832"/>
      <c r="AW35" s="832"/>
      <c r="AX35" s="832"/>
      <c r="AY35" s="832"/>
      <c r="AZ35" s="833"/>
      <c r="BA35" s="833"/>
      <c r="BB35" s="833"/>
      <c r="BC35" s="833"/>
      <c r="BD35" s="833"/>
      <c r="BE35" s="834" t="s">
        <v>420</v>
      </c>
      <c r="BF35" s="834"/>
      <c r="BG35" s="834"/>
      <c r="BH35" s="834"/>
      <c r="BI35" s="835"/>
      <c r="BJ35" s="232"/>
      <c r="BK35" s="232"/>
      <c r="BL35" s="232"/>
      <c r="BM35" s="232"/>
      <c r="BN35" s="232"/>
      <c r="BO35" s="241"/>
      <c r="BP35" s="241"/>
      <c r="BQ35" s="238">
        <v>29</v>
      </c>
      <c r="BR35" s="239"/>
      <c r="BS35" s="775"/>
      <c r="BT35" s="776"/>
      <c r="BU35" s="776"/>
      <c r="BV35" s="776"/>
      <c r="BW35" s="776"/>
      <c r="BX35" s="776"/>
      <c r="BY35" s="776"/>
      <c r="BZ35" s="776"/>
      <c r="CA35" s="776"/>
      <c r="CB35" s="776"/>
      <c r="CC35" s="776"/>
      <c r="CD35" s="776"/>
      <c r="CE35" s="776"/>
      <c r="CF35" s="776"/>
      <c r="CG35" s="777"/>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75"/>
      <c r="DW35" s="776"/>
      <c r="DX35" s="776"/>
      <c r="DY35" s="776"/>
      <c r="DZ35" s="781"/>
      <c r="EA35" s="230"/>
    </row>
    <row r="36" spans="1:131" ht="26.25" customHeight="1" x14ac:dyDescent="0.15">
      <c r="A36" s="242">
        <v>9</v>
      </c>
      <c r="B36" s="782" t="s">
        <v>422</v>
      </c>
      <c r="C36" s="783"/>
      <c r="D36" s="783"/>
      <c r="E36" s="783"/>
      <c r="F36" s="783"/>
      <c r="G36" s="783"/>
      <c r="H36" s="783"/>
      <c r="I36" s="783"/>
      <c r="J36" s="783"/>
      <c r="K36" s="783"/>
      <c r="L36" s="783"/>
      <c r="M36" s="783"/>
      <c r="N36" s="783"/>
      <c r="O36" s="783"/>
      <c r="P36" s="784"/>
      <c r="Q36" s="785">
        <v>194</v>
      </c>
      <c r="R36" s="786"/>
      <c r="S36" s="786"/>
      <c r="T36" s="786"/>
      <c r="U36" s="786"/>
      <c r="V36" s="786">
        <v>194</v>
      </c>
      <c r="W36" s="786"/>
      <c r="X36" s="786"/>
      <c r="Y36" s="786"/>
      <c r="Z36" s="786"/>
      <c r="AA36" s="786">
        <v>0</v>
      </c>
      <c r="AB36" s="786"/>
      <c r="AC36" s="786"/>
      <c r="AD36" s="786"/>
      <c r="AE36" s="787"/>
      <c r="AF36" s="788">
        <v>0</v>
      </c>
      <c r="AG36" s="789"/>
      <c r="AH36" s="789"/>
      <c r="AI36" s="789"/>
      <c r="AJ36" s="790"/>
      <c r="AK36" s="836">
        <v>78</v>
      </c>
      <c r="AL36" s="832"/>
      <c r="AM36" s="832"/>
      <c r="AN36" s="832"/>
      <c r="AO36" s="832"/>
      <c r="AP36" s="832">
        <v>373</v>
      </c>
      <c r="AQ36" s="832"/>
      <c r="AR36" s="832"/>
      <c r="AS36" s="832"/>
      <c r="AT36" s="832"/>
      <c r="AU36" s="832">
        <v>373</v>
      </c>
      <c r="AV36" s="832"/>
      <c r="AW36" s="832"/>
      <c r="AX36" s="832"/>
      <c r="AY36" s="832"/>
      <c r="AZ36" s="833"/>
      <c r="BA36" s="833"/>
      <c r="BB36" s="833"/>
      <c r="BC36" s="833"/>
      <c r="BD36" s="833"/>
      <c r="BE36" s="834" t="s">
        <v>423</v>
      </c>
      <c r="BF36" s="834"/>
      <c r="BG36" s="834"/>
      <c r="BH36" s="834"/>
      <c r="BI36" s="835"/>
      <c r="BJ36" s="232"/>
      <c r="BK36" s="232"/>
      <c r="BL36" s="232"/>
      <c r="BM36" s="232"/>
      <c r="BN36" s="232"/>
      <c r="BO36" s="241"/>
      <c r="BP36" s="241"/>
      <c r="BQ36" s="238">
        <v>30</v>
      </c>
      <c r="BR36" s="239"/>
      <c r="BS36" s="775"/>
      <c r="BT36" s="776"/>
      <c r="BU36" s="776"/>
      <c r="BV36" s="776"/>
      <c r="BW36" s="776"/>
      <c r="BX36" s="776"/>
      <c r="BY36" s="776"/>
      <c r="BZ36" s="776"/>
      <c r="CA36" s="776"/>
      <c r="CB36" s="776"/>
      <c r="CC36" s="776"/>
      <c r="CD36" s="776"/>
      <c r="CE36" s="776"/>
      <c r="CF36" s="776"/>
      <c r="CG36" s="777"/>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75"/>
      <c r="DW36" s="776"/>
      <c r="DX36" s="776"/>
      <c r="DY36" s="776"/>
      <c r="DZ36" s="781"/>
      <c r="EA36" s="230"/>
    </row>
    <row r="37" spans="1:131" ht="26.25" customHeight="1" x14ac:dyDescent="0.15">
      <c r="A37" s="242">
        <v>10</v>
      </c>
      <c r="B37" s="782"/>
      <c r="C37" s="783"/>
      <c r="D37" s="783"/>
      <c r="E37" s="783"/>
      <c r="F37" s="783"/>
      <c r="G37" s="783"/>
      <c r="H37" s="783"/>
      <c r="I37" s="783"/>
      <c r="J37" s="783"/>
      <c r="K37" s="783"/>
      <c r="L37" s="783"/>
      <c r="M37" s="783"/>
      <c r="N37" s="783"/>
      <c r="O37" s="783"/>
      <c r="P37" s="784"/>
      <c r="Q37" s="785"/>
      <c r="R37" s="786"/>
      <c r="S37" s="786"/>
      <c r="T37" s="786"/>
      <c r="U37" s="786"/>
      <c r="V37" s="786"/>
      <c r="W37" s="786"/>
      <c r="X37" s="786"/>
      <c r="Y37" s="786"/>
      <c r="Z37" s="786"/>
      <c r="AA37" s="786"/>
      <c r="AB37" s="786"/>
      <c r="AC37" s="786"/>
      <c r="AD37" s="786"/>
      <c r="AE37" s="787"/>
      <c r="AF37" s="788"/>
      <c r="AG37" s="789"/>
      <c r="AH37" s="789"/>
      <c r="AI37" s="789"/>
      <c r="AJ37" s="790"/>
      <c r="AK37" s="836"/>
      <c r="AL37" s="832"/>
      <c r="AM37" s="832"/>
      <c r="AN37" s="832"/>
      <c r="AO37" s="832"/>
      <c r="AP37" s="832"/>
      <c r="AQ37" s="832"/>
      <c r="AR37" s="832"/>
      <c r="AS37" s="832"/>
      <c r="AT37" s="832"/>
      <c r="AU37" s="832"/>
      <c r="AV37" s="832"/>
      <c r="AW37" s="832"/>
      <c r="AX37" s="832"/>
      <c r="AY37" s="832"/>
      <c r="AZ37" s="833"/>
      <c r="BA37" s="833"/>
      <c r="BB37" s="833"/>
      <c r="BC37" s="833"/>
      <c r="BD37" s="833"/>
      <c r="BE37" s="834"/>
      <c r="BF37" s="834"/>
      <c r="BG37" s="834"/>
      <c r="BH37" s="834"/>
      <c r="BI37" s="835"/>
      <c r="BJ37" s="232"/>
      <c r="BK37" s="232"/>
      <c r="BL37" s="232"/>
      <c r="BM37" s="232"/>
      <c r="BN37" s="232"/>
      <c r="BO37" s="241"/>
      <c r="BP37" s="241"/>
      <c r="BQ37" s="238">
        <v>31</v>
      </c>
      <c r="BR37" s="239"/>
      <c r="BS37" s="775"/>
      <c r="BT37" s="776"/>
      <c r="BU37" s="776"/>
      <c r="BV37" s="776"/>
      <c r="BW37" s="776"/>
      <c r="BX37" s="776"/>
      <c r="BY37" s="776"/>
      <c r="BZ37" s="776"/>
      <c r="CA37" s="776"/>
      <c r="CB37" s="776"/>
      <c r="CC37" s="776"/>
      <c r="CD37" s="776"/>
      <c r="CE37" s="776"/>
      <c r="CF37" s="776"/>
      <c r="CG37" s="777"/>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75"/>
      <c r="DW37" s="776"/>
      <c r="DX37" s="776"/>
      <c r="DY37" s="776"/>
      <c r="DZ37" s="781"/>
      <c r="EA37" s="230"/>
    </row>
    <row r="38" spans="1:131" ht="26.25" customHeight="1" x14ac:dyDescent="0.15">
      <c r="A38" s="242">
        <v>11</v>
      </c>
      <c r="B38" s="782"/>
      <c r="C38" s="783"/>
      <c r="D38" s="783"/>
      <c r="E38" s="783"/>
      <c r="F38" s="783"/>
      <c r="G38" s="783"/>
      <c r="H38" s="783"/>
      <c r="I38" s="783"/>
      <c r="J38" s="783"/>
      <c r="K38" s="783"/>
      <c r="L38" s="783"/>
      <c r="M38" s="783"/>
      <c r="N38" s="783"/>
      <c r="O38" s="783"/>
      <c r="P38" s="784"/>
      <c r="Q38" s="785"/>
      <c r="R38" s="786"/>
      <c r="S38" s="786"/>
      <c r="T38" s="786"/>
      <c r="U38" s="786"/>
      <c r="V38" s="786"/>
      <c r="W38" s="786"/>
      <c r="X38" s="786"/>
      <c r="Y38" s="786"/>
      <c r="Z38" s="786"/>
      <c r="AA38" s="786"/>
      <c r="AB38" s="786"/>
      <c r="AC38" s="786"/>
      <c r="AD38" s="786"/>
      <c r="AE38" s="787"/>
      <c r="AF38" s="788"/>
      <c r="AG38" s="789"/>
      <c r="AH38" s="789"/>
      <c r="AI38" s="789"/>
      <c r="AJ38" s="790"/>
      <c r="AK38" s="836"/>
      <c r="AL38" s="832"/>
      <c r="AM38" s="832"/>
      <c r="AN38" s="832"/>
      <c r="AO38" s="832"/>
      <c r="AP38" s="832"/>
      <c r="AQ38" s="832"/>
      <c r="AR38" s="832"/>
      <c r="AS38" s="832"/>
      <c r="AT38" s="832"/>
      <c r="AU38" s="832"/>
      <c r="AV38" s="832"/>
      <c r="AW38" s="832"/>
      <c r="AX38" s="832"/>
      <c r="AY38" s="832"/>
      <c r="AZ38" s="833"/>
      <c r="BA38" s="833"/>
      <c r="BB38" s="833"/>
      <c r="BC38" s="833"/>
      <c r="BD38" s="833"/>
      <c r="BE38" s="834"/>
      <c r="BF38" s="834"/>
      <c r="BG38" s="834"/>
      <c r="BH38" s="834"/>
      <c r="BI38" s="835"/>
      <c r="BJ38" s="232"/>
      <c r="BK38" s="232"/>
      <c r="BL38" s="232"/>
      <c r="BM38" s="232"/>
      <c r="BN38" s="232"/>
      <c r="BO38" s="241"/>
      <c r="BP38" s="241"/>
      <c r="BQ38" s="238">
        <v>32</v>
      </c>
      <c r="BR38" s="239"/>
      <c r="BS38" s="775"/>
      <c r="BT38" s="776"/>
      <c r="BU38" s="776"/>
      <c r="BV38" s="776"/>
      <c r="BW38" s="776"/>
      <c r="BX38" s="776"/>
      <c r="BY38" s="776"/>
      <c r="BZ38" s="776"/>
      <c r="CA38" s="776"/>
      <c r="CB38" s="776"/>
      <c r="CC38" s="776"/>
      <c r="CD38" s="776"/>
      <c r="CE38" s="776"/>
      <c r="CF38" s="776"/>
      <c r="CG38" s="777"/>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75"/>
      <c r="DW38" s="776"/>
      <c r="DX38" s="776"/>
      <c r="DY38" s="776"/>
      <c r="DZ38" s="781"/>
      <c r="EA38" s="230"/>
    </row>
    <row r="39" spans="1:131" ht="26.25" customHeight="1" x14ac:dyDescent="0.15">
      <c r="A39" s="242">
        <v>12</v>
      </c>
      <c r="B39" s="782"/>
      <c r="C39" s="783"/>
      <c r="D39" s="783"/>
      <c r="E39" s="783"/>
      <c r="F39" s="783"/>
      <c r="G39" s="783"/>
      <c r="H39" s="783"/>
      <c r="I39" s="783"/>
      <c r="J39" s="783"/>
      <c r="K39" s="783"/>
      <c r="L39" s="783"/>
      <c r="M39" s="783"/>
      <c r="N39" s="783"/>
      <c r="O39" s="783"/>
      <c r="P39" s="784"/>
      <c r="Q39" s="785"/>
      <c r="R39" s="786"/>
      <c r="S39" s="786"/>
      <c r="T39" s="786"/>
      <c r="U39" s="786"/>
      <c r="V39" s="786"/>
      <c r="W39" s="786"/>
      <c r="X39" s="786"/>
      <c r="Y39" s="786"/>
      <c r="Z39" s="786"/>
      <c r="AA39" s="786"/>
      <c r="AB39" s="786"/>
      <c r="AC39" s="786"/>
      <c r="AD39" s="786"/>
      <c r="AE39" s="787"/>
      <c r="AF39" s="788"/>
      <c r="AG39" s="789"/>
      <c r="AH39" s="789"/>
      <c r="AI39" s="789"/>
      <c r="AJ39" s="790"/>
      <c r="AK39" s="836"/>
      <c r="AL39" s="832"/>
      <c r="AM39" s="832"/>
      <c r="AN39" s="832"/>
      <c r="AO39" s="832"/>
      <c r="AP39" s="832"/>
      <c r="AQ39" s="832"/>
      <c r="AR39" s="832"/>
      <c r="AS39" s="832"/>
      <c r="AT39" s="832"/>
      <c r="AU39" s="832"/>
      <c r="AV39" s="832"/>
      <c r="AW39" s="832"/>
      <c r="AX39" s="832"/>
      <c r="AY39" s="832"/>
      <c r="AZ39" s="833"/>
      <c r="BA39" s="833"/>
      <c r="BB39" s="833"/>
      <c r="BC39" s="833"/>
      <c r="BD39" s="833"/>
      <c r="BE39" s="834"/>
      <c r="BF39" s="834"/>
      <c r="BG39" s="834"/>
      <c r="BH39" s="834"/>
      <c r="BI39" s="835"/>
      <c r="BJ39" s="232"/>
      <c r="BK39" s="232"/>
      <c r="BL39" s="232"/>
      <c r="BM39" s="232"/>
      <c r="BN39" s="232"/>
      <c r="BO39" s="241"/>
      <c r="BP39" s="241"/>
      <c r="BQ39" s="238">
        <v>33</v>
      </c>
      <c r="BR39" s="239"/>
      <c r="BS39" s="775"/>
      <c r="BT39" s="776"/>
      <c r="BU39" s="776"/>
      <c r="BV39" s="776"/>
      <c r="BW39" s="776"/>
      <c r="BX39" s="776"/>
      <c r="BY39" s="776"/>
      <c r="BZ39" s="776"/>
      <c r="CA39" s="776"/>
      <c r="CB39" s="776"/>
      <c r="CC39" s="776"/>
      <c r="CD39" s="776"/>
      <c r="CE39" s="776"/>
      <c r="CF39" s="776"/>
      <c r="CG39" s="777"/>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75"/>
      <c r="DW39" s="776"/>
      <c r="DX39" s="776"/>
      <c r="DY39" s="776"/>
      <c r="DZ39" s="781"/>
      <c r="EA39" s="230"/>
    </row>
    <row r="40" spans="1:131" ht="26.25" customHeight="1" x14ac:dyDescent="0.15">
      <c r="A40" s="238">
        <v>13</v>
      </c>
      <c r="B40" s="782"/>
      <c r="C40" s="783"/>
      <c r="D40" s="783"/>
      <c r="E40" s="783"/>
      <c r="F40" s="783"/>
      <c r="G40" s="783"/>
      <c r="H40" s="783"/>
      <c r="I40" s="783"/>
      <c r="J40" s="783"/>
      <c r="K40" s="783"/>
      <c r="L40" s="783"/>
      <c r="M40" s="783"/>
      <c r="N40" s="783"/>
      <c r="O40" s="783"/>
      <c r="P40" s="784"/>
      <c r="Q40" s="785"/>
      <c r="R40" s="786"/>
      <c r="S40" s="786"/>
      <c r="T40" s="786"/>
      <c r="U40" s="786"/>
      <c r="V40" s="786"/>
      <c r="W40" s="786"/>
      <c r="X40" s="786"/>
      <c r="Y40" s="786"/>
      <c r="Z40" s="786"/>
      <c r="AA40" s="786"/>
      <c r="AB40" s="786"/>
      <c r="AC40" s="786"/>
      <c r="AD40" s="786"/>
      <c r="AE40" s="787"/>
      <c r="AF40" s="788"/>
      <c r="AG40" s="789"/>
      <c r="AH40" s="789"/>
      <c r="AI40" s="789"/>
      <c r="AJ40" s="790"/>
      <c r="AK40" s="836"/>
      <c r="AL40" s="832"/>
      <c r="AM40" s="832"/>
      <c r="AN40" s="832"/>
      <c r="AO40" s="832"/>
      <c r="AP40" s="832"/>
      <c r="AQ40" s="832"/>
      <c r="AR40" s="832"/>
      <c r="AS40" s="832"/>
      <c r="AT40" s="832"/>
      <c r="AU40" s="832"/>
      <c r="AV40" s="832"/>
      <c r="AW40" s="832"/>
      <c r="AX40" s="832"/>
      <c r="AY40" s="832"/>
      <c r="AZ40" s="833"/>
      <c r="BA40" s="833"/>
      <c r="BB40" s="833"/>
      <c r="BC40" s="833"/>
      <c r="BD40" s="833"/>
      <c r="BE40" s="834"/>
      <c r="BF40" s="834"/>
      <c r="BG40" s="834"/>
      <c r="BH40" s="834"/>
      <c r="BI40" s="835"/>
      <c r="BJ40" s="232"/>
      <c r="BK40" s="232"/>
      <c r="BL40" s="232"/>
      <c r="BM40" s="232"/>
      <c r="BN40" s="232"/>
      <c r="BO40" s="241"/>
      <c r="BP40" s="241"/>
      <c r="BQ40" s="238">
        <v>34</v>
      </c>
      <c r="BR40" s="239"/>
      <c r="BS40" s="775"/>
      <c r="BT40" s="776"/>
      <c r="BU40" s="776"/>
      <c r="BV40" s="776"/>
      <c r="BW40" s="776"/>
      <c r="BX40" s="776"/>
      <c r="BY40" s="776"/>
      <c r="BZ40" s="776"/>
      <c r="CA40" s="776"/>
      <c r="CB40" s="776"/>
      <c r="CC40" s="776"/>
      <c r="CD40" s="776"/>
      <c r="CE40" s="776"/>
      <c r="CF40" s="776"/>
      <c r="CG40" s="777"/>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75"/>
      <c r="DW40" s="776"/>
      <c r="DX40" s="776"/>
      <c r="DY40" s="776"/>
      <c r="DZ40" s="781"/>
      <c r="EA40" s="230"/>
    </row>
    <row r="41" spans="1:131" ht="26.25" customHeight="1" x14ac:dyDescent="0.15">
      <c r="A41" s="238">
        <v>14</v>
      </c>
      <c r="B41" s="782"/>
      <c r="C41" s="783"/>
      <c r="D41" s="783"/>
      <c r="E41" s="783"/>
      <c r="F41" s="783"/>
      <c r="G41" s="783"/>
      <c r="H41" s="783"/>
      <c r="I41" s="783"/>
      <c r="J41" s="783"/>
      <c r="K41" s="783"/>
      <c r="L41" s="783"/>
      <c r="M41" s="783"/>
      <c r="N41" s="783"/>
      <c r="O41" s="783"/>
      <c r="P41" s="784"/>
      <c r="Q41" s="785"/>
      <c r="R41" s="786"/>
      <c r="S41" s="786"/>
      <c r="T41" s="786"/>
      <c r="U41" s="786"/>
      <c r="V41" s="786"/>
      <c r="W41" s="786"/>
      <c r="X41" s="786"/>
      <c r="Y41" s="786"/>
      <c r="Z41" s="786"/>
      <c r="AA41" s="786"/>
      <c r="AB41" s="786"/>
      <c r="AC41" s="786"/>
      <c r="AD41" s="786"/>
      <c r="AE41" s="787"/>
      <c r="AF41" s="788"/>
      <c r="AG41" s="789"/>
      <c r="AH41" s="789"/>
      <c r="AI41" s="789"/>
      <c r="AJ41" s="790"/>
      <c r="AK41" s="836"/>
      <c r="AL41" s="832"/>
      <c r="AM41" s="832"/>
      <c r="AN41" s="832"/>
      <c r="AO41" s="832"/>
      <c r="AP41" s="832"/>
      <c r="AQ41" s="832"/>
      <c r="AR41" s="832"/>
      <c r="AS41" s="832"/>
      <c r="AT41" s="832"/>
      <c r="AU41" s="832"/>
      <c r="AV41" s="832"/>
      <c r="AW41" s="832"/>
      <c r="AX41" s="832"/>
      <c r="AY41" s="832"/>
      <c r="AZ41" s="833"/>
      <c r="BA41" s="833"/>
      <c r="BB41" s="833"/>
      <c r="BC41" s="833"/>
      <c r="BD41" s="833"/>
      <c r="BE41" s="834"/>
      <c r="BF41" s="834"/>
      <c r="BG41" s="834"/>
      <c r="BH41" s="834"/>
      <c r="BI41" s="835"/>
      <c r="BJ41" s="232"/>
      <c r="BK41" s="232"/>
      <c r="BL41" s="232"/>
      <c r="BM41" s="232"/>
      <c r="BN41" s="232"/>
      <c r="BO41" s="241"/>
      <c r="BP41" s="241"/>
      <c r="BQ41" s="238">
        <v>35</v>
      </c>
      <c r="BR41" s="239"/>
      <c r="BS41" s="775"/>
      <c r="BT41" s="776"/>
      <c r="BU41" s="776"/>
      <c r="BV41" s="776"/>
      <c r="BW41" s="776"/>
      <c r="BX41" s="776"/>
      <c r="BY41" s="776"/>
      <c r="BZ41" s="776"/>
      <c r="CA41" s="776"/>
      <c r="CB41" s="776"/>
      <c r="CC41" s="776"/>
      <c r="CD41" s="776"/>
      <c r="CE41" s="776"/>
      <c r="CF41" s="776"/>
      <c r="CG41" s="777"/>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75"/>
      <c r="DW41" s="776"/>
      <c r="DX41" s="776"/>
      <c r="DY41" s="776"/>
      <c r="DZ41" s="781"/>
      <c r="EA41" s="230"/>
    </row>
    <row r="42" spans="1:131" ht="26.25" customHeight="1" x14ac:dyDescent="0.15">
      <c r="A42" s="238">
        <v>15</v>
      </c>
      <c r="B42" s="782"/>
      <c r="C42" s="783"/>
      <c r="D42" s="783"/>
      <c r="E42" s="783"/>
      <c r="F42" s="783"/>
      <c r="G42" s="783"/>
      <c r="H42" s="783"/>
      <c r="I42" s="783"/>
      <c r="J42" s="783"/>
      <c r="K42" s="783"/>
      <c r="L42" s="783"/>
      <c r="M42" s="783"/>
      <c r="N42" s="783"/>
      <c r="O42" s="783"/>
      <c r="P42" s="784"/>
      <c r="Q42" s="785"/>
      <c r="R42" s="786"/>
      <c r="S42" s="786"/>
      <c r="T42" s="786"/>
      <c r="U42" s="786"/>
      <c r="V42" s="786"/>
      <c r="W42" s="786"/>
      <c r="X42" s="786"/>
      <c r="Y42" s="786"/>
      <c r="Z42" s="786"/>
      <c r="AA42" s="786"/>
      <c r="AB42" s="786"/>
      <c r="AC42" s="786"/>
      <c r="AD42" s="786"/>
      <c r="AE42" s="787"/>
      <c r="AF42" s="788"/>
      <c r="AG42" s="789"/>
      <c r="AH42" s="789"/>
      <c r="AI42" s="789"/>
      <c r="AJ42" s="790"/>
      <c r="AK42" s="836"/>
      <c r="AL42" s="832"/>
      <c r="AM42" s="832"/>
      <c r="AN42" s="832"/>
      <c r="AO42" s="832"/>
      <c r="AP42" s="832"/>
      <c r="AQ42" s="832"/>
      <c r="AR42" s="832"/>
      <c r="AS42" s="832"/>
      <c r="AT42" s="832"/>
      <c r="AU42" s="832"/>
      <c r="AV42" s="832"/>
      <c r="AW42" s="832"/>
      <c r="AX42" s="832"/>
      <c r="AY42" s="832"/>
      <c r="AZ42" s="833"/>
      <c r="BA42" s="833"/>
      <c r="BB42" s="833"/>
      <c r="BC42" s="833"/>
      <c r="BD42" s="833"/>
      <c r="BE42" s="834"/>
      <c r="BF42" s="834"/>
      <c r="BG42" s="834"/>
      <c r="BH42" s="834"/>
      <c r="BI42" s="835"/>
      <c r="BJ42" s="232"/>
      <c r="BK42" s="232"/>
      <c r="BL42" s="232"/>
      <c r="BM42" s="232"/>
      <c r="BN42" s="232"/>
      <c r="BO42" s="241"/>
      <c r="BP42" s="241"/>
      <c r="BQ42" s="238">
        <v>36</v>
      </c>
      <c r="BR42" s="239"/>
      <c r="BS42" s="775"/>
      <c r="BT42" s="776"/>
      <c r="BU42" s="776"/>
      <c r="BV42" s="776"/>
      <c r="BW42" s="776"/>
      <c r="BX42" s="776"/>
      <c r="BY42" s="776"/>
      <c r="BZ42" s="776"/>
      <c r="CA42" s="776"/>
      <c r="CB42" s="776"/>
      <c r="CC42" s="776"/>
      <c r="CD42" s="776"/>
      <c r="CE42" s="776"/>
      <c r="CF42" s="776"/>
      <c r="CG42" s="777"/>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75"/>
      <c r="DW42" s="776"/>
      <c r="DX42" s="776"/>
      <c r="DY42" s="776"/>
      <c r="DZ42" s="781"/>
      <c r="EA42" s="230"/>
    </row>
    <row r="43" spans="1:131" ht="26.25" customHeight="1" x14ac:dyDescent="0.15">
      <c r="A43" s="238">
        <v>16</v>
      </c>
      <c r="B43" s="782"/>
      <c r="C43" s="783"/>
      <c r="D43" s="783"/>
      <c r="E43" s="783"/>
      <c r="F43" s="783"/>
      <c r="G43" s="783"/>
      <c r="H43" s="783"/>
      <c r="I43" s="783"/>
      <c r="J43" s="783"/>
      <c r="K43" s="783"/>
      <c r="L43" s="783"/>
      <c r="M43" s="783"/>
      <c r="N43" s="783"/>
      <c r="O43" s="783"/>
      <c r="P43" s="784"/>
      <c r="Q43" s="785"/>
      <c r="R43" s="786"/>
      <c r="S43" s="786"/>
      <c r="T43" s="786"/>
      <c r="U43" s="786"/>
      <c r="V43" s="786"/>
      <c r="W43" s="786"/>
      <c r="X43" s="786"/>
      <c r="Y43" s="786"/>
      <c r="Z43" s="786"/>
      <c r="AA43" s="786"/>
      <c r="AB43" s="786"/>
      <c r="AC43" s="786"/>
      <c r="AD43" s="786"/>
      <c r="AE43" s="787"/>
      <c r="AF43" s="788"/>
      <c r="AG43" s="789"/>
      <c r="AH43" s="789"/>
      <c r="AI43" s="789"/>
      <c r="AJ43" s="790"/>
      <c r="AK43" s="836"/>
      <c r="AL43" s="832"/>
      <c r="AM43" s="832"/>
      <c r="AN43" s="832"/>
      <c r="AO43" s="832"/>
      <c r="AP43" s="832"/>
      <c r="AQ43" s="832"/>
      <c r="AR43" s="832"/>
      <c r="AS43" s="832"/>
      <c r="AT43" s="832"/>
      <c r="AU43" s="832"/>
      <c r="AV43" s="832"/>
      <c r="AW43" s="832"/>
      <c r="AX43" s="832"/>
      <c r="AY43" s="832"/>
      <c r="AZ43" s="833"/>
      <c r="BA43" s="833"/>
      <c r="BB43" s="833"/>
      <c r="BC43" s="833"/>
      <c r="BD43" s="833"/>
      <c r="BE43" s="834"/>
      <c r="BF43" s="834"/>
      <c r="BG43" s="834"/>
      <c r="BH43" s="834"/>
      <c r="BI43" s="835"/>
      <c r="BJ43" s="232"/>
      <c r="BK43" s="232"/>
      <c r="BL43" s="232"/>
      <c r="BM43" s="232"/>
      <c r="BN43" s="232"/>
      <c r="BO43" s="241"/>
      <c r="BP43" s="241"/>
      <c r="BQ43" s="238">
        <v>37</v>
      </c>
      <c r="BR43" s="239"/>
      <c r="BS43" s="775"/>
      <c r="BT43" s="776"/>
      <c r="BU43" s="776"/>
      <c r="BV43" s="776"/>
      <c r="BW43" s="776"/>
      <c r="BX43" s="776"/>
      <c r="BY43" s="776"/>
      <c r="BZ43" s="776"/>
      <c r="CA43" s="776"/>
      <c r="CB43" s="776"/>
      <c r="CC43" s="776"/>
      <c r="CD43" s="776"/>
      <c r="CE43" s="776"/>
      <c r="CF43" s="776"/>
      <c r="CG43" s="777"/>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75"/>
      <c r="DW43" s="776"/>
      <c r="DX43" s="776"/>
      <c r="DY43" s="776"/>
      <c r="DZ43" s="781"/>
      <c r="EA43" s="230"/>
    </row>
    <row r="44" spans="1:131" ht="26.25" customHeight="1" x14ac:dyDescent="0.15">
      <c r="A44" s="238">
        <v>17</v>
      </c>
      <c r="B44" s="782"/>
      <c r="C44" s="783"/>
      <c r="D44" s="783"/>
      <c r="E44" s="783"/>
      <c r="F44" s="783"/>
      <c r="G44" s="783"/>
      <c r="H44" s="783"/>
      <c r="I44" s="783"/>
      <c r="J44" s="783"/>
      <c r="K44" s="783"/>
      <c r="L44" s="783"/>
      <c r="M44" s="783"/>
      <c r="N44" s="783"/>
      <c r="O44" s="783"/>
      <c r="P44" s="784"/>
      <c r="Q44" s="785"/>
      <c r="R44" s="786"/>
      <c r="S44" s="786"/>
      <c r="T44" s="786"/>
      <c r="U44" s="786"/>
      <c r="V44" s="786"/>
      <c r="W44" s="786"/>
      <c r="X44" s="786"/>
      <c r="Y44" s="786"/>
      <c r="Z44" s="786"/>
      <c r="AA44" s="786"/>
      <c r="AB44" s="786"/>
      <c r="AC44" s="786"/>
      <c r="AD44" s="786"/>
      <c r="AE44" s="787"/>
      <c r="AF44" s="788"/>
      <c r="AG44" s="789"/>
      <c r="AH44" s="789"/>
      <c r="AI44" s="789"/>
      <c r="AJ44" s="790"/>
      <c r="AK44" s="836"/>
      <c r="AL44" s="832"/>
      <c r="AM44" s="832"/>
      <c r="AN44" s="832"/>
      <c r="AO44" s="832"/>
      <c r="AP44" s="832"/>
      <c r="AQ44" s="832"/>
      <c r="AR44" s="832"/>
      <c r="AS44" s="832"/>
      <c r="AT44" s="832"/>
      <c r="AU44" s="832"/>
      <c r="AV44" s="832"/>
      <c r="AW44" s="832"/>
      <c r="AX44" s="832"/>
      <c r="AY44" s="832"/>
      <c r="AZ44" s="833"/>
      <c r="BA44" s="833"/>
      <c r="BB44" s="833"/>
      <c r="BC44" s="833"/>
      <c r="BD44" s="833"/>
      <c r="BE44" s="834"/>
      <c r="BF44" s="834"/>
      <c r="BG44" s="834"/>
      <c r="BH44" s="834"/>
      <c r="BI44" s="835"/>
      <c r="BJ44" s="232"/>
      <c r="BK44" s="232"/>
      <c r="BL44" s="232"/>
      <c r="BM44" s="232"/>
      <c r="BN44" s="232"/>
      <c r="BO44" s="241"/>
      <c r="BP44" s="241"/>
      <c r="BQ44" s="238">
        <v>38</v>
      </c>
      <c r="BR44" s="239"/>
      <c r="BS44" s="775"/>
      <c r="BT44" s="776"/>
      <c r="BU44" s="776"/>
      <c r="BV44" s="776"/>
      <c r="BW44" s="776"/>
      <c r="BX44" s="776"/>
      <c r="BY44" s="776"/>
      <c r="BZ44" s="776"/>
      <c r="CA44" s="776"/>
      <c r="CB44" s="776"/>
      <c r="CC44" s="776"/>
      <c r="CD44" s="776"/>
      <c r="CE44" s="776"/>
      <c r="CF44" s="776"/>
      <c r="CG44" s="777"/>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75"/>
      <c r="DW44" s="776"/>
      <c r="DX44" s="776"/>
      <c r="DY44" s="776"/>
      <c r="DZ44" s="781"/>
      <c r="EA44" s="230"/>
    </row>
    <row r="45" spans="1:131" ht="26.25" customHeight="1" x14ac:dyDescent="0.15">
      <c r="A45" s="238">
        <v>18</v>
      </c>
      <c r="B45" s="782"/>
      <c r="C45" s="783"/>
      <c r="D45" s="783"/>
      <c r="E45" s="783"/>
      <c r="F45" s="783"/>
      <c r="G45" s="783"/>
      <c r="H45" s="783"/>
      <c r="I45" s="783"/>
      <c r="J45" s="783"/>
      <c r="K45" s="783"/>
      <c r="L45" s="783"/>
      <c r="M45" s="783"/>
      <c r="N45" s="783"/>
      <c r="O45" s="783"/>
      <c r="P45" s="784"/>
      <c r="Q45" s="785"/>
      <c r="R45" s="786"/>
      <c r="S45" s="786"/>
      <c r="T45" s="786"/>
      <c r="U45" s="786"/>
      <c r="V45" s="786"/>
      <c r="W45" s="786"/>
      <c r="X45" s="786"/>
      <c r="Y45" s="786"/>
      <c r="Z45" s="786"/>
      <c r="AA45" s="786"/>
      <c r="AB45" s="786"/>
      <c r="AC45" s="786"/>
      <c r="AD45" s="786"/>
      <c r="AE45" s="787"/>
      <c r="AF45" s="788"/>
      <c r="AG45" s="789"/>
      <c r="AH45" s="789"/>
      <c r="AI45" s="789"/>
      <c r="AJ45" s="790"/>
      <c r="AK45" s="836"/>
      <c r="AL45" s="832"/>
      <c r="AM45" s="832"/>
      <c r="AN45" s="832"/>
      <c r="AO45" s="832"/>
      <c r="AP45" s="832"/>
      <c r="AQ45" s="832"/>
      <c r="AR45" s="832"/>
      <c r="AS45" s="832"/>
      <c r="AT45" s="832"/>
      <c r="AU45" s="832"/>
      <c r="AV45" s="832"/>
      <c r="AW45" s="832"/>
      <c r="AX45" s="832"/>
      <c r="AY45" s="832"/>
      <c r="AZ45" s="833"/>
      <c r="BA45" s="833"/>
      <c r="BB45" s="833"/>
      <c r="BC45" s="833"/>
      <c r="BD45" s="833"/>
      <c r="BE45" s="834"/>
      <c r="BF45" s="834"/>
      <c r="BG45" s="834"/>
      <c r="BH45" s="834"/>
      <c r="BI45" s="835"/>
      <c r="BJ45" s="232"/>
      <c r="BK45" s="232"/>
      <c r="BL45" s="232"/>
      <c r="BM45" s="232"/>
      <c r="BN45" s="232"/>
      <c r="BO45" s="241"/>
      <c r="BP45" s="241"/>
      <c r="BQ45" s="238">
        <v>39</v>
      </c>
      <c r="BR45" s="239"/>
      <c r="BS45" s="775"/>
      <c r="BT45" s="776"/>
      <c r="BU45" s="776"/>
      <c r="BV45" s="776"/>
      <c r="BW45" s="776"/>
      <c r="BX45" s="776"/>
      <c r="BY45" s="776"/>
      <c r="BZ45" s="776"/>
      <c r="CA45" s="776"/>
      <c r="CB45" s="776"/>
      <c r="CC45" s="776"/>
      <c r="CD45" s="776"/>
      <c r="CE45" s="776"/>
      <c r="CF45" s="776"/>
      <c r="CG45" s="777"/>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75"/>
      <c r="DW45" s="776"/>
      <c r="DX45" s="776"/>
      <c r="DY45" s="776"/>
      <c r="DZ45" s="781"/>
      <c r="EA45" s="230"/>
    </row>
    <row r="46" spans="1:131" ht="26.25" customHeight="1" x14ac:dyDescent="0.15">
      <c r="A46" s="238">
        <v>19</v>
      </c>
      <c r="B46" s="782"/>
      <c r="C46" s="783"/>
      <c r="D46" s="783"/>
      <c r="E46" s="783"/>
      <c r="F46" s="783"/>
      <c r="G46" s="783"/>
      <c r="H46" s="783"/>
      <c r="I46" s="783"/>
      <c r="J46" s="783"/>
      <c r="K46" s="783"/>
      <c r="L46" s="783"/>
      <c r="M46" s="783"/>
      <c r="N46" s="783"/>
      <c r="O46" s="783"/>
      <c r="P46" s="784"/>
      <c r="Q46" s="785"/>
      <c r="R46" s="786"/>
      <c r="S46" s="786"/>
      <c r="T46" s="786"/>
      <c r="U46" s="786"/>
      <c r="V46" s="786"/>
      <c r="W46" s="786"/>
      <c r="X46" s="786"/>
      <c r="Y46" s="786"/>
      <c r="Z46" s="786"/>
      <c r="AA46" s="786"/>
      <c r="AB46" s="786"/>
      <c r="AC46" s="786"/>
      <c r="AD46" s="786"/>
      <c r="AE46" s="787"/>
      <c r="AF46" s="788"/>
      <c r="AG46" s="789"/>
      <c r="AH46" s="789"/>
      <c r="AI46" s="789"/>
      <c r="AJ46" s="790"/>
      <c r="AK46" s="836"/>
      <c r="AL46" s="832"/>
      <c r="AM46" s="832"/>
      <c r="AN46" s="832"/>
      <c r="AO46" s="832"/>
      <c r="AP46" s="832"/>
      <c r="AQ46" s="832"/>
      <c r="AR46" s="832"/>
      <c r="AS46" s="832"/>
      <c r="AT46" s="832"/>
      <c r="AU46" s="832"/>
      <c r="AV46" s="832"/>
      <c r="AW46" s="832"/>
      <c r="AX46" s="832"/>
      <c r="AY46" s="832"/>
      <c r="AZ46" s="833"/>
      <c r="BA46" s="833"/>
      <c r="BB46" s="833"/>
      <c r="BC46" s="833"/>
      <c r="BD46" s="833"/>
      <c r="BE46" s="834"/>
      <c r="BF46" s="834"/>
      <c r="BG46" s="834"/>
      <c r="BH46" s="834"/>
      <c r="BI46" s="835"/>
      <c r="BJ46" s="232"/>
      <c r="BK46" s="232"/>
      <c r="BL46" s="232"/>
      <c r="BM46" s="232"/>
      <c r="BN46" s="232"/>
      <c r="BO46" s="241"/>
      <c r="BP46" s="241"/>
      <c r="BQ46" s="238">
        <v>40</v>
      </c>
      <c r="BR46" s="239"/>
      <c r="BS46" s="775"/>
      <c r="BT46" s="776"/>
      <c r="BU46" s="776"/>
      <c r="BV46" s="776"/>
      <c r="BW46" s="776"/>
      <c r="BX46" s="776"/>
      <c r="BY46" s="776"/>
      <c r="BZ46" s="776"/>
      <c r="CA46" s="776"/>
      <c r="CB46" s="776"/>
      <c r="CC46" s="776"/>
      <c r="CD46" s="776"/>
      <c r="CE46" s="776"/>
      <c r="CF46" s="776"/>
      <c r="CG46" s="777"/>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75"/>
      <c r="DW46" s="776"/>
      <c r="DX46" s="776"/>
      <c r="DY46" s="776"/>
      <c r="DZ46" s="781"/>
      <c r="EA46" s="230"/>
    </row>
    <row r="47" spans="1:131" ht="26.25" customHeight="1" x14ac:dyDescent="0.15">
      <c r="A47" s="238">
        <v>20</v>
      </c>
      <c r="B47" s="782"/>
      <c r="C47" s="783"/>
      <c r="D47" s="783"/>
      <c r="E47" s="783"/>
      <c r="F47" s="783"/>
      <c r="G47" s="783"/>
      <c r="H47" s="783"/>
      <c r="I47" s="783"/>
      <c r="J47" s="783"/>
      <c r="K47" s="783"/>
      <c r="L47" s="783"/>
      <c r="M47" s="783"/>
      <c r="N47" s="783"/>
      <c r="O47" s="783"/>
      <c r="P47" s="784"/>
      <c r="Q47" s="785"/>
      <c r="R47" s="786"/>
      <c r="S47" s="786"/>
      <c r="T47" s="786"/>
      <c r="U47" s="786"/>
      <c r="V47" s="786"/>
      <c r="W47" s="786"/>
      <c r="X47" s="786"/>
      <c r="Y47" s="786"/>
      <c r="Z47" s="786"/>
      <c r="AA47" s="786"/>
      <c r="AB47" s="786"/>
      <c r="AC47" s="786"/>
      <c r="AD47" s="786"/>
      <c r="AE47" s="787"/>
      <c r="AF47" s="788"/>
      <c r="AG47" s="789"/>
      <c r="AH47" s="789"/>
      <c r="AI47" s="789"/>
      <c r="AJ47" s="790"/>
      <c r="AK47" s="836"/>
      <c r="AL47" s="832"/>
      <c r="AM47" s="832"/>
      <c r="AN47" s="832"/>
      <c r="AO47" s="832"/>
      <c r="AP47" s="832"/>
      <c r="AQ47" s="832"/>
      <c r="AR47" s="832"/>
      <c r="AS47" s="832"/>
      <c r="AT47" s="832"/>
      <c r="AU47" s="832"/>
      <c r="AV47" s="832"/>
      <c r="AW47" s="832"/>
      <c r="AX47" s="832"/>
      <c r="AY47" s="832"/>
      <c r="AZ47" s="833"/>
      <c r="BA47" s="833"/>
      <c r="BB47" s="833"/>
      <c r="BC47" s="833"/>
      <c r="BD47" s="833"/>
      <c r="BE47" s="834"/>
      <c r="BF47" s="834"/>
      <c r="BG47" s="834"/>
      <c r="BH47" s="834"/>
      <c r="BI47" s="835"/>
      <c r="BJ47" s="232"/>
      <c r="BK47" s="232"/>
      <c r="BL47" s="232"/>
      <c r="BM47" s="232"/>
      <c r="BN47" s="232"/>
      <c r="BO47" s="241"/>
      <c r="BP47" s="241"/>
      <c r="BQ47" s="238">
        <v>41</v>
      </c>
      <c r="BR47" s="239"/>
      <c r="BS47" s="775"/>
      <c r="BT47" s="776"/>
      <c r="BU47" s="776"/>
      <c r="BV47" s="776"/>
      <c r="BW47" s="776"/>
      <c r="BX47" s="776"/>
      <c r="BY47" s="776"/>
      <c r="BZ47" s="776"/>
      <c r="CA47" s="776"/>
      <c r="CB47" s="776"/>
      <c r="CC47" s="776"/>
      <c r="CD47" s="776"/>
      <c r="CE47" s="776"/>
      <c r="CF47" s="776"/>
      <c r="CG47" s="777"/>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75"/>
      <c r="DW47" s="776"/>
      <c r="DX47" s="776"/>
      <c r="DY47" s="776"/>
      <c r="DZ47" s="781"/>
      <c r="EA47" s="230"/>
    </row>
    <row r="48" spans="1:131" ht="26.25" customHeight="1" x14ac:dyDescent="0.15">
      <c r="A48" s="238">
        <v>21</v>
      </c>
      <c r="B48" s="782"/>
      <c r="C48" s="783"/>
      <c r="D48" s="783"/>
      <c r="E48" s="783"/>
      <c r="F48" s="783"/>
      <c r="G48" s="783"/>
      <c r="H48" s="783"/>
      <c r="I48" s="783"/>
      <c r="J48" s="783"/>
      <c r="K48" s="783"/>
      <c r="L48" s="783"/>
      <c r="M48" s="783"/>
      <c r="N48" s="783"/>
      <c r="O48" s="783"/>
      <c r="P48" s="784"/>
      <c r="Q48" s="785"/>
      <c r="R48" s="786"/>
      <c r="S48" s="786"/>
      <c r="T48" s="786"/>
      <c r="U48" s="786"/>
      <c r="V48" s="786"/>
      <c r="W48" s="786"/>
      <c r="X48" s="786"/>
      <c r="Y48" s="786"/>
      <c r="Z48" s="786"/>
      <c r="AA48" s="786"/>
      <c r="AB48" s="786"/>
      <c r="AC48" s="786"/>
      <c r="AD48" s="786"/>
      <c r="AE48" s="787"/>
      <c r="AF48" s="788"/>
      <c r="AG48" s="789"/>
      <c r="AH48" s="789"/>
      <c r="AI48" s="789"/>
      <c r="AJ48" s="790"/>
      <c r="AK48" s="836"/>
      <c r="AL48" s="832"/>
      <c r="AM48" s="832"/>
      <c r="AN48" s="832"/>
      <c r="AO48" s="832"/>
      <c r="AP48" s="832"/>
      <c r="AQ48" s="832"/>
      <c r="AR48" s="832"/>
      <c r="AS48" s="832"/>
      <c r="AT48" s="832"/>
      <c r="AU48" s="832"/>
      <c r="AV48" s="832"/>
      <c r="AW48" s="832"/>
      <c r="AX48" s="832"/>
      <c r="AY48" s="832"/>
      <c r="AZ48" s="833"/>
      <c r="BA48" s="833"/>
      <c r="BB48" s="833"/>
      <c r="BC48" s="833"/>
      <c r="BD48" s="833"/>
      <c r="BE48" s="834"/>
      <c r="BF48" s="834"/>
      <c r="BG48" s="834"/>
      <c r="BH48" s="834"/>
      <c r="BI48" s="835"/>
      <c r="BJ48" s="232"/>
      <c r="BK48" s="232"/>
      <c r="BL48" s="232"/>
      <c r="BM48" s="232"/>
      <c r="BN48" s="232"/>
      <c r="BO48" s="241"/>
      <c r="BP48" s="241"/>
      <c r="BQ48" s="238">
        <v>42</v>
      </c>
      <c r="BR48" s="239"/>
      <c r="BS48" s="775"/>
      <c r="BT48" s="776"/>
      <c r="BU48" s="776"/>
      <c r="BV48" s="776"/>
      <c r="BW48" s="776"/>
      <c r="BX48" s="776"/>
      <c r="BY48" s="776"/>
      <c r="BZ48" s="776"/>
      <c r="CA48" s="776"/>
      <c r="CB48" s="776"/>
      <c r="CC48" s="776"/>
      <c r="CD48" s="776"/>
      <c r="CE48" s="776"/>
      <c r="CF48" s="776"/>
      <c r="CG48" s="777"/>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75"/>
      <c r="DW48" s="776"/>
      <c r="DX48" s="776"/>
      <c r="DY48" s="776"/>
      <c r="DZ48" s="781"/>
      <c r="EA48" s="230"/>
    </row>
    <row r="49" spans="1:131" ht="26.25" customHeight="1" x14ac:dyDescent="0.15">
      <c r="A49" s="238">
        <v>22</v>
      </c>
      <c r="B49" s="782"/>
      <c r="C49" s="783"/>
      <c r="D49" s="783"/>
      <c r="E49" s="783"/>
      <c r="F49" s="783"/>
      <c r="G49" s="783"/>
      <c r="H49" s="783"/>
      <c r="I49" s="783"/>
      <c r="J49" s="783"/>
      <c r="K49" s="783"/>
      <c r="L49" s="783"/>
      <c r="M49" s="783"/>
      <c r="N49" s="783"/>
      <c r="O49" s="783"/>
      <c r="P49" s="784"/>
      <c r="Q49" s="785"/>
      <c r="R49" s="786"/>
      <c r="S49" s="786"/>
      <c r="T49" s="786"/>
      <c r="U49" s="786"/>
      <c r="V49" s="786"/>
      <c r="W49" s="786"/>
      <c r="X49" s="786"/>
      <c r="Y49" s="786"/>
      <c r="Z49" s="786"/>
      <c r="AA49" s="786"/>
      <c r="AB49" s="786"/>
      <c r="AC49" s="786"/>
      <c r="AD49" s="786"/>
      <c r="AE49" s="787"/>
      <c r="AF49" s="788"/>
      <c r="AG49" s="789"/>
      <c r="AH49" s="789"/>
      <c r="AI49" s="789"/>
      <c r="AJ49" s="790"/>
      <c r="AK49" s="836"/>
      <c r="AL49" s="832"/>
      <c r="AM49" s="832"/>
      <c r="AN49" s="832"/>
      <c r="AO49" s="832"/>
      <c r="AP49" s="832"/>
      <c r="AQ49" s="832"/>
      <c r="AR49" s="832"/>
      <c r="AS49" s="832"/>
      <c r="AT49" s="832"/>
      <c r="AU49" s="832"/>
      <c r="AV49" s="832"/>
      <c r="AW49" s="832"/>
      <c r="AX49" s="832"/>
      <c r="AY49" s="832"/>
      <c r="AZ49" s="833"/>
      <c r="BA49" s="833"/>
      <c r="BB49" s="833"/>
      <c r="BC49" s="833"/>
      <c r="BD49" s="833"/>
      <c r="BE49" s="834"/>
      <c r="BF49" s="834"/>
      <c r="BG49" s="834"/>
      <c r="BH49" s="834"/>
      <c r="BI49" s="835"/>
      <c r="BJ49" s="232"/>
      <c r="BK49" s="232"/>
      <c r="BL49" s="232"/>
      <c r="BM49" s="232"/>
      <c r="BN49" s="232"/>
      <c r="BO49" s="241"/>
      <c r="BP49" s="241"/>
      <c r="BQ49" s="238">
        <v>43</v>
      </c>
      <c r="BR49" s="239"/>
      <c r="BS49" s="775"/>
      <c r="BT49" s="776"/>
      <c r="BU49" s="776"/>
      <c r="BV49" s="776"/>
      <c r="BW49" s="776"/>
      <c r="BX49" s="776"/>
      <c r="BY49" s="776"/>
      <c r="BZ49" s="776"/>
      <c r="CA49" s="776"/>
      <c r="CB49" s="776"/>
      <c r="CC49" s="776"/>
      <c r="CD49" s="776"/>
      <c r="CE49" s="776"/>
      <c r="CF49" s="776"/>
      <c r="CG49" s="777"/>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75"/>
      <c r="DW49" s="776"/>
      <c r="DX49" s="776"/>
      <c r="DY49" s="776"/>
      <c r="DZ49" s="781"/>
      <c r="EA49" s="230"/>
    </row>
    <row r="50" spans="1:131" ht="26.25" customHeight="1" x14ac:dyDescent="0.15">
      <c r="A50" s="238">
        <v>23</v>
      </c>
      <c r="B50" s="782"/>
      <c r="C50" s="783"/>
      <c r="D50" s="783"/>
      <c r="E50" s="783"/>
      <c r="F50" s="783"/>
      <c r="G50" s="783"/>
      <c r="H50" s="783"/>
      <c r="I50" s="783"/>
      <c r="J50" s="783"/>
      <c r="K50" s="783"/>
      <c r="L50" s="783"/>
      <c r="M50" s="783"/>
      <c r="N50" s="783"/>
      <c r="O50" s="783"/>
      <c r="P50" s="784"/>
      <c r="Q50" s="837"/>
      <c r="R50" s="838"/>
      <c r="S50" s="838"/>
      <c r="T50" s="838"/>
      <c r="U50" s="838"/>
      <c r="V50" s="838"/>
      <c r="W50" s="838"/>
      <c r="X50" s="838"/>
      <c r="Y50" s="838"/>
      <c r="Z50" s="838"/>
      <c r="AA50" s="838"/>
      <c r="AB50" s="838"/>
      <c r="AC50" s="838"/>
      <c r="AD50" s="838"/>
      <c r="AE50" s="839"/>
      <c r="AF50" s="788"/>
      <c r="AG50" s="789"/>
      <c r="AH50" s="789"/>
      <c r="AI50" s="789"/>
      <c r="AJ50" s="790"/>
      <c r="AK50" s="841"/>
      <c r="AL50" s="838"/>
      <c r="AM50" s="838"/>
      <c r="AN50" s="838"/>
      <c r="AO50" s="838"/>
      <c r="AP50" s="838"/>
      <c r="AQ50" s="838"/>
      <c r="AR50" s="838"/>
      <c r="AS50" s="838"/>
      <c r="AT50" s="838"/>
      <c r="AU50" s="838"/>
      <c r="AV50" s="838"/>
      <c r="AW50" s="838"/>
      <c r="AX50" s="838"/>
      <c r="AY50" s="838"/>
      <c r="AZ50" s="840"/>
      <c r="BA50" s="840"/>
      <c r="BB50" s="840"/>
      <c r="BC50" s="840"/>
      <c r="BD50" s="840"/>
      <c r="BE50" s="834"/>
      <c r="BF50" s="834"/>
      <c r="BG50" s="834"/>
      <c r="BH50" s="834"/>
      <c r="BI50" s="835"/>
      <c r="BJ50" s="232"/>
      <c r="BK50" s="232"/>
      <c r="BL50" s="232"/>
      <c r="BM50" s="232"/>
      <c r="BN50" s="232"/>
      <c r="BO50" s="241"/>
      <c r="BP50" s="241"/>
      <c r="BQ50" s="238">
        <v>44</v>
      </c>
      <c r="BR50" s="239"/>
      <c r="BS50" s="775"/>
      <c r="BT50" s="776"/>
      <c r="BU50" s="776"/>
      <c r="BV50" s="776"/>
      <c r="BW50" s="776"/>
      <c r="BX50" s="776"/>
      <c r="BY50" s="776"/>
      <c r="BZ50" s="776"/>
      <c r="CA50" s="776"/>
      <c r="CB50" s="776"/>
      <c r="CC50" s="776"/>
      <c r="CD50" s="776"/>
      <c r="CE50" s="776"/>
      <c r="CF50" s="776"/>
      <c r="CG50" s="777"/>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75"/>
      <c r="DW50" s="776"/>
      <c r="DX50" s="776"/>
      <c r="DY50" s="776"/>
      <c r="DZ50" s="781"/>
      <c r="EA50" s="230"/>
    </row>
    <row r="51" spans="1:131" ht="26.25" customHeight="1" x14ac:dyDescent="0.15">
      <c r="A51" s="238">
        <v>24</v>
      </c>
      <c r="B51" s="782"/>
      <c r="C51" s="783"/>
      <c r="D51" s="783"/>
      <c r="E51" s="783"/>
      <c r="F51" s="783"/>
      <c r="G51" s="783"/>
      <c r="H51" s="783"/>
      <c r="I51" s="783"/>
      <c r="J51" s="783"/>
      <c r="K51" s="783"/>
      <c r="L51" s="783"/>
      <c r="M51" s="783"/>
      <c r="N51" s="783"/>
      <c r="O51" s="783"/>
      <c r="P51" s="784"/>
      <c r="Q51" s="837"/>
      <c r="R51" s="838"/>
      <c r="S51" s="838"/>
      <c r="T51" s="838"/>
      <c r="U51" s="838"/>
      <c r="V51" s="838"/>
      <c r="W51" s="838"/>
      <c r="X51" s="838"/>
      <c r="Y51" s="838"/>
      <c r="Z51" s="838"/>
      <c r="AA51" s="838"/>
      <c r="AB51" s="838"/>
      <c r="AC51" s="838"/>
      <c r="AD51" s="838"/>
      <c r="AE51" s="839"/>
      <c r="AF51" s="788"/>
      <c r="AG51" s="789"/>
      <c r="AH51" s="789"/>
      <c r="AI51" s="789"/>
      <c r="AJ51" s="790"/>
      <c r="AK51" s="841"/>
      <c r="AL51" s="838"/>
      <c r="AM51" s="838"/>
      <c r="AN51" s="838"/>
      <c r="AO51" s="838"/>
      <c r="AP51" s="838"/>
      <c r="AQ51" s="838"/>
      <c r="AR51" s="838"/>
      <c r="AS51" s="838"/>
      <c r="AT51" s="838"/>
      <c r="AU51" s="838"/>
      <c r="AV51" s="838"/>
      <c r="AW51" s="838"/>
      <c r="AX51" s="838"/>
      <c r="AY51" s="838"/>
      <c r="AZ51" s="840"/>
      <c r="BA51" s="840"/>
      <c r="BB51" s="840"/>
      <c r="BC51" s="840"/>
      <c r="BD51" s="840"/>
      <c r="BE51" s="834"/>
      <c r="BF51" s="834"/>
      <c r="BG51" s="834"/>
      <c r="BH51" s="834"/>
      <c r="BI51" s="835"/>
      <c r="BJ51" s="232"/>
      <c r="BK51" s="232"/>
      <c r="BL51" s="232"/>
      <c r="BM51" s="232"/>
      <c r="BN51" s="232"/>
      <c r="BO51" s="241"/>
      <c r="BP51" s="241"/>
      <c r="BQ51" s="238">
        <v>45</v>
      </c>
      <c r="BR51" s="239"/>
      <c r="BS51" s="775"/>
      <c r="BT51" s="776"/>
      <c r="BU51" s="776"/>
      <c r="BV51" s="776"/>
      <c r="BW51" s="776"/>
      <c r="BX51" s="776"/>
      <c r="BY51" s="776"/>
      <c r="BZ51" s="776"/>
      <c r="CA51" s="776"/>
      <c r="CB51" s="776"/>
      <c r="CC51" s="776"/>
      <c r="CD51" s="776"/>
      <c r="CE51" s="776"/>
      <c r="CF51" s="776"/>
      <c r="CG51" s="777"/>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75"/>
      <c r="DW51" s="776"/>
      <c r="DX51" s="776"/>
      <c r="DY51" s="776"/>
      <c r="DZ51" s="781"/>
      <c r="EA51" s="230"/>
    </row>
    <row r="52" spans="1:131" ht="26.25" customHeight="1" x14ac:dyDescent="0.15">
      <c r="A52" s="238">
        <v>25</v>
      </c>
      <c r="B52" s="782"/>
      <c r="C52" s="783"/>
      <c r="D52" s="783"/>
      <c r="E52" s="783"/>
      <c r="F52" s="783"/>
      <c r="G52" s="783"/>
      <c r="H52" s="783"/>
      <c r="I52" s="783"/>
      <c r="J52" s="783"/>
      <c r="K52" s="783"/>
      <c r="L52" s="783"/>
      <c r="M52" s="783"/>
      <c r="N52" s="783"/>
      <c r="O52" s="783"/>
      <c r="P52" s="784"/>
      <c r="Q52" s="837"/>
      <c r="R52" s="838"/>
      <c r="S52" s="838"/>
      <c r="T52" s="838"/>
      <c r="U52" s="838"/>
      <c r="V52" s="838"/>
      <c r="W52" s="838"/>
      <c r="X52" s="838"/>
      <c r="Y52" s="838"/>
      <c r="Z52" s="838"/>
      <c r="AA52" s="838"/>
      <c r="AB52" s="838"/>
      <c r="AC52" s="838"/>
      <c r="AD52" s="838"/>
      <c r="AE52" s="839"/>
      <c r="AF52" s="788"/>
      <c r="AG52" s="789"/>
      <c r="AH52" s="789"/>
      <c r="AI52" s="789"/>
      <c r="AJ52" s="790"/>
      <c r="AK52" s="841"/>
      <c r="AL52" s="838"/>
      <c r="AM52" s="838"/>
      <c r="AN52" s="838"/>
      <c r="AO52" s="838"/>
      <c r="AP52" s="838"/>
      <c r="AQ52" s="838"/>
      <c r="AR52" s="838"/>
      <c r="AS52" s="838"/>
      <c r="AT52" s="838"/>
      <c r="AU52" s="838"/>
      <c r="AV52" s="838"/>
      <c r="AW52" s="838"/>
      <c r="AX52" s="838"/>
      <c r="AY52" s="838"/>
      <c r="AZ52" s="840"/>
      <c r="BA52" s="840"/>
      <c r="BB52" s="840"/>
      <c r="BC52" s="840"/>
      <c r="BD52" s="840"/>
      <c r="BE52" s="834"/>
      <c r="BF52" s="834"/>
      <c r="BG52" s="834"/>
      <c r="BH52" s="834"/>
      <c r="BI52" s="835"/>
      <c r="BJ52" s="232"/>
      <c r="BK52" s="232"/>
      <c r="BL52" s="232"/>
      <c r="BM52" s="232"/>
      <c r="BN52" s="232"/>
      <c r="BO52" s="241"/>
      <c r="BP52" s="241"/>
      <c r="BQ52" s="238">
        <v>46</v>
      </c>
      <c r="BR52" s="239"/>
      <c r="BS52" s="775"/>
      <c r="BT52" s="776"/>
      <c r="BU52" s="776"/>
      <c r="BV52" s="776"/>
      <c r="BW52" s="776"/>
      <c r="BX52" s="776"/>
      <c r="BY52" s="776"/>
      <c r="BZ52" s="776"/>
      <c r="CA52" s="776"/>
      <c r="CB52" s="776"/>
      <c r="CC52" s="776"/>
      <c r="CD52" s="776"/>
      <c r="CE52" s="776"/>
      <c r="CF52" s="776"/>
      <c r="CG52" s="777"/>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75"/>
      <c r="DW52" s="776"/>
      <c r="DX52" s="776"/>
      <c r="DY52" s="776"/>
      <c r="DZ52" s="781"/>
      <c r="EA52" s="230"/>
    </row>
    <row r="53" spans="1:131" ht="26.25" customHeight="1" x14ac:dyDescent="0.15">
      <c r="A53" s="238">
        <v>26</v>
      </c>
      <c r="B53" s="782"/>
      <c r="C53" s="783"/>
      <c r="D53" s="783"/>
      <c r="E53" s="783"/>
      <c r="F53" s="783"/>
      <c r="G53" s="783"/>
      <c r="H53" s="783"/>
      <c r="I53" s="783"/>
      <c r="J53" s="783"/>
      <c r="K53" s="783"/>
      <c r="L53" s="783"/>
      <c r="M53" s="783"/>
      <c r="N53" s="783"/>
      <c r="O53" s="783"/>
      <c r="P53" s="784"/>
      <c r="Q53" s="837"/>
      <c r="R53" s="838"/>
      <c r="S53" s="838"/>
      <c r="T53" s="838"/>
      <c r="U53" s="838"/>
      <c r="V53" s="838"/>
      <c r="W53" s="838"/>
      <c r="X53" s="838"/>
      <c r="Y53" s="838"/>
      <c r="Z53" s="838"/>
      <c r="AA53" s="838"/>
      <c r="AB53" s="838"/>
      <c r="AC53" s="838"/>
      <c r="AD53" s="838"/>
      <c r="AE53" s="839"/>
      <c r="AF53" s="788"/>
      <c r="AG53" s="789"/>
      <c r="AH53" s="789"/>
      <c r="AI53" s="789"/>
      <c r="AJ53" s="790"/>
      <c r="AK53" s="841"/>
      <c r="AL53" s="838"/>
      <c r="AM53" s="838"/>
      <c r="AN53" s="838"/>
      <c r="AO53" s="838"/>
      <c r="AP53" s="838"/>
      <c r="AQ53" s="838"/>
      <c r="AR53" s="838"/>
      <c r="AS53" s="838"/>
      <c r="AT53" s="838"/>
      <c r="AU53" s="838"/>
      <c r="AV53" s="838"/>
      <c r="AW53" s="838"/>
      <c r="AX53" s="838"/>
      <c r="AY53" s="838"/>
      <c r="AZ53" s="840"/>
      <c r="BA53" s="840"/>
      <c r="BB53" s="840"/>
      <c r="BC53" s="840"/>
      <c r="BD53" s="840"/>
      <c r="BE53" s="834"/>
      <c r="BF53" s="834"/>
      <c r="BG53" s="834"/>
      <c r="BH53" s="834"/>
      <c r="BI53" s="835"/>
      <c r="BJ53" s="232"/>
      <c r="BK53" s="232"/>
      <c r="BL53" s="232"/>
      <c r="BM53" s="232"/>
      <c r="BN53" s="232"/>
      <c r="BO53" s="241"/>
      <c r="BP53" s="241"/>
      <c r="BQ53" s="238">
        <v>47</v>
      </c>
      <c r="BR53" s="239"/>
      <c r="BS53" s="775"/>
      <c r="BT53" s="776"/>
      <c r="BU53" s="776"/>
      <c r="BV53" s="776"/>
      <c r="BW53" s="776"/>
      <c r="BX53" s="776"/>
      <c r="BY53" s="776"/>
      <c r="BZ53" s="776"/>
      <c r="CA53" s="776"/>
      <c r="CB53" s="776"/>
      <c r="CC53" s="776"/>
      <c r="CD53" s="776"/>
      <c r="CE53" s="776"/>
      <c r="CF53" s="776"/>
      <c r="CG53" s="777"/>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75"/>
      <c r="DW53" s="776"/>
      <c r="DX53" s="776"/>
      <c r="DY53" s="776"/>
      <c r="DZ53" s="781"/>
      <c r="EA53" s="230"/>
    </row>
    <row r="54" spans="1:131" ht="26.25" customHeight="1" x14ac:dyDescent="0.15">
      <c r="A54" s="238">
        <v>27</v>
      </c>
      <c r="B54" s="782"/>
      <c r="C54" s="783"/>
      <c r="D54" s="783"/>
      <c r="E54" s="783"/>
      <c r="F54" s="783"/>
      <c r="G54" s="783"/>
      <c r="H54" s="783"/>
      <c r="I54" s="783"/>
      <c r="J54" s="783"/>
      <c r="K54" s="783"/>
      <c r="L54" s="783"/>
      <c r="M54" s="783"/>
      <c r="N54" s="783"/>
      <c r="O54" s="783"/>
      <c r="P54" s="784"/>
      <c r="Q54" s="837"/>
      <c r="R54" s="838"/>
      <c r="S54" s="838"/>
      <c r="T54" s="838"/>
      <c r="U54" s="838"/>
      <c r="V54" s="838"/>
      <c r="W54" s="838"/>
      <c r="X54" s="838"/>
      <c r="Y54" s="838"/>
      <c r="Z54" s="838"/>
      <c r="AA54" s="838"/>
      <c r="AB54" s="838"/>
      <c r="AC54" s="838"/>
      <c r="AD54" s="838"/>
      <c r="AE54" s="839"/>
      <c r="AF54" s="788"/>
      <c r="AG54" s="789"/>
      <c r="AH54" s="789"/>
      <c r="AI54" s="789"/>
      <c r="AJ54" s="790"/>
      <c r="AK54" s="841"/>
      <c r="AL54" s="838"/>
      <c r="AM54" s="838"/>
      <c r="AN54" s="838"/>
      <c r="AO54" s="838"/>
      <c r="AP54" s="838"/>
      <c r="AQ54" s="838"/>
      <c r="AR54" s="838"/>
      <c r="AS54" s="838"/>
      <c r="AT54" s="838"/>
      <c r="AU54" s="838"/>
      <c r="AV54" s="838"/>
      <c r="AW54" s="838"/>
      <c r="AX54" s="838"/>
      <c r="AY54" s="838"/>
      <c r="AZ54" s="840"/>
      <c r="BA54" s="840"/>
      <c r="BB54" s="840"/>
      <c r="BC54" s="840"/>
      <c r="BD54" s="840"/>
      <c r="BE54" s="834"/>
      <c r="BF54" s="834"/>
      <c r="BG54" s="834"/>
      <c r="BH54" s="834"/>
      <c r="BI54" s="835"/>
      <c r="BJ54" s="232"/>
      <c r="BK54" s="232"/>
      <c r="BL54" s="232"/>
      <c r="BM54" s="232"/>
      <c r="BN54" s="232"/>
      <c r="BO54" s="241"/>
      <c r="BP54" s="241"/>
      <c r="BQ54" s="238">
        <v>48</v>
      </c>
      <c r="BR54" s="239"/>
      <c r="BS54" s="775"/>
      <c r="BT54" s="776"/>
      <c r="BU54" s="776"/>
      <c r="BV54" s="776"/>
      <c r="BW54" s="776"/>
      <c r="BX54" s="776"/>
      <c r="BY54" s="776"/>
      <c r="BZ54" s="776"/>
      <c r="CA54" s="776"/>
      <c r="CB54" s="776"/>
      <c r="CC54" s="776"/>
      <c r="CD54" s="776"/>
      <c r="CE54" s="776"/>
      <c r="CF54" s="776"/>
      <c r="CG54" s="777"/>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75"/>
      <c r="DW54" s="776"/>
      <c r="DX54" s="776"/>
      <c r="DY54" s="776"/>
      <c r="DZ54" s="781"/>
      <c r="EA54" s="230"/>
    </row>
    <row r="55" spans="1:131" ht="26.25" customHeight="1" x14ac:dyDescent="0.15">
      <c r="A55" s="238">
        <v>28</v>
      </c>
      <c r="B55" s="782"/>
      <c r="C55" s="783"/>
      <c r="D55" s="783"/>
      <c r="E55" s="783"/>
      <c r="F55" s="783"/>
      <c r="G55" s="783"/>
      <c r="H55" s="783"/>
      <c r="I55" s="783"/>
      <c r="J55" s="783"/>
      <c r="K55" s="783"/>
      <c r="L55" s="783"/>
      <c r="M55" s="783"/>
      <c r="N55" s="783"/>
      <c r="O55" s="783"/>
      <c r="P55" s="784"/>
      <c r="Q55" s="837"/>
      <c r="R55" s="838"/>
      <c r="S55" s="838"/>
      <c r="T55" s="838"/>
      <c r="U55" s="838"/>
      <c r="V55" s="838"/>
      <c r="W55" s="838"/>
      <c r="X55" s="838"/>
      <c r="Y55" s="838"/>
      <c r="Z55" s="838"/>
      <c r="AA55" s="838"/>
      <c r="AB55" s="838"/>
      <c r="AC55" s="838"/>
      <c r="AD55" s="838"/>
      <c r="AE55" s="839"/>
      <c r="AF55" s="788"/>
      <c r="AG55" s="789"/>
      <c r="AH55" s="789"/>
      <c r="AI55" s="789"/>
      <c r="AJ55" s="790"/>
      <c r="AK55" s="841"/>
      <c r="AL55" s="838"/>
      <c r="AM55" s="838"/>
      <c r="AN55" s="838"/>
      <c r="AO55" s="838"/>
      <c r="AP55" s="838"/>
      <c r="AQ55" s="838"/>
      <c r="AR55" s="838"/>
      <c r="AS55" s="838"/>
      <c r="AT55" s="838"/>
      <c r="AU55" s="838"/>
      <c r="AV55" s="838"/>
      <c r="AW55" s="838"/>
      <c r="AX55" s="838"/>
      <c r="AY55" s="838"/>
      <c r="AZ55" s="840"/>
      <c r="BA55" s="840"/>
      <c r="BB55" s="840"/>
      <c r="BC55" s="840"/>
      <c r="BD55" s="840"/>
      <c r="BE55" s="834"/>
      <c r="BF55" s="834"/>
      <c r="BG55" s="834"/>
      <c r="BH55" s="834"/>
      <c r="BI55" s="835"/>
      <c r="BJ55" s="232"/>
      <c r="BK55" s="232"/>
      <c r="BL55" s="232"/>
      <c r="BM55" s="232"/>
      <c r="BN55" s="232"/>
      <c r="BO55" s="241"/>
      <c r="BP55" s="241"/>
      <c r="BQ55" s="238">
        <v>49</v>
      </c>
      <c r="BR55" s="239"/>
      <c r="BS55" s="775"/>
      <c r="BT55" s="776"/>
      <c r="BU55" s="776"/>
      <c r="BV55" s="776"/>
      <c r="BW55" s="776"/>
      <c r="BX55" s="776"/>
      <c r="BY55" s="776"/>
      <c r="BZ55" s="776"/>
      <c r="CA55" s="776"/>
      <c r="CB55" s="776"/>
      <c r="CC55" s="776"/>
      <c r="CD55" s="776"/>
      <c r="CE55" s="776"/>
      <c r="CF55" s="776"/>
      <c r="CG55" s="777"/>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75"/>
      <c r="DW55" s="776"/>
      <c r="DX55" s="776"/>
      <c r="DY55" s="776"/>
      <c r="DZ55" s="781"/>
      <c r="EA55" s="230"/>
    </row>
    <row r="56" spans="1:131" ht="26.25" customHeight="1" x14ac:dyDescent="0.15">
      <c r="A56" s="238">
        <v>29</v>
      </c>
      <c r="B56" s="782"/>
      <c r="C56" s="783"/>
      <c r="D56" s="783"/>
      <c r="E56" s="783"/>
      <c r="F56" s="783"/>
      <c r="G56" s="783"/>
      <c r="H56" s="783"/>
      <c r="I56" s="783"/>
      <c r="J56" s="783"/>
      <c r="K56" s="783"/>
      <c r="L56" s="783"/>
      <c r="M56" s="783"/>
      <c r="N56" s="783"/>
      <c r="O56" s="783"/>
      <c r="P56" s="784"/>
      <c r="Q56" s="837"/>
      <c r="R56" s="838"/>
      <c r="S56" s="838"/>
      <c r="T56" s="838"/>
      <c r="U56" s="838"/>
      <c r="V56" s="838"/>
      <c r="W56" s="838"/>
      <c r="X56" s="838"/>
      <c r="Y56" s="838"/>
      <c r="Z56" s="838"/>
      <c r="AA56" s="838"/>
      <c r="AB56" s="838"/>
      <c r="AC56" s="838"/>
      <c r="AD56" s="838"/>
      <c r="AE56" s="839"/>
      <c r="AF56" s="788"/>
      <c r="AG56" s="789"/>
      <c r="AH56" s="789"/>
      <c r="AI56" s="789"/>
      <c r="AJ56" s="790"/>
      <c r="AK56" s="841"/>
      <c r="AL56" s="838"/>
      <c r="AM56" s="838"/>
      <c r="AN56" s="838"/>
      <c r="AO56" s="838"/>
      <c r="AP56" s="838"/>
      <c r="AQ56" s="838"/>
      <c r="AR56" s="838"/>
      <c r="AS56" s="838"/>
      <c r="AT56" s="838"/>
      <c r="AU56" s="838"/>
      <c r="AV56" s="838"/>
      <c r="AW56" s="838"/>
      <c r="AX56" s="838"/>
      <c r="AY56" s="838"/>
      <c r="AZ56" s="840"/>
      <c r="BA56" s="840"/>
      <c r="BB56" s="840"/>
      <c r="BC56" s="840"/>
      <c r="BD56" s="840"/>
      <c r="BE56" s="834"/>
      <c r="BF56" s="834"/>
      <c r="BG56" s="834"/>
      <c r="BH56" s="834"/>
      <c r="BI56" s="835"/>
      <c r="BJ56" s="232"/>
      <c r="BK56" s="232"/>
      <c r="BL56" s="232"/>
      <c r="BM56" s="232"/>
      <c r="BN56" s="232"/>
      <c r="BO56" s="241"/>
      <c r="BP56" s="241"/>
      <c r="BQ56" s="238">
        <v>50</v>
      </c>
      <c r="BR56" s="239"/>
      <c r="BS56" s="775"/>
      <c r="BT56" s="776"/>
      <c r="BU56" s="776"/>
      <c r="BV56" s="776"/>
      <c r="BW56" s="776"/>
      <c r="BX56" s="776"/>
      <c r="BY56" s="776"/>
      <c r="BZ56" s="776"/>
      <c r="CA56" s="776"/>
      <c r="CB56" s="776"/>
      <c r="CC56" s="776"/>
      <c r="CD56" s="776"/>
      <c r="CE56" s="776"/>
      <c r="CF56" s="776"/>
      <c r="CG56" s="777"/>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75"/>
      <c r="DW56" s="776"/>
      <c r="DX56" s="776"/>
      <c r="DY56" s="776"/>
      <c r="DZ56" s="781"/>
      <c r="EA56" s="230"/>
    </row>
    <row r="57" spans="1:131" ht="26.25" customHeight="1" x14ac:dyDescent="0.15">
      <c r="A57" s="238">
        <v>30</v>
      </c>
      <c r="B57" s="782"/>
      <c r="C57" s="783"/>
      <c r="D57" s="783"/>
      <c r="E57" s="783"/>
      <c r="F57" s="783"/>
      <c r="G57" s="783"/>
      <c r="H57" s="783"/>
      <c r="I57" s="783"/>
      <c r="J57" s="783"/>
      <c r="K57" s="783"/>
      <c r="L57" s="783"/>
      <c r="M57" s="783"/>
      <c r="N57" s="783"/>
      <c r="O57" s="783"/>
      <c r="P57" s="784"/>
      <c r="Q57" s="837"/>
      <c r="R57" s="838"/>
      <c r="S57" s="838"/>
      <c r="T57" s="838"/>
      <c r="U57" s="838"/>
      <c r="V57" s="838"/>
      <c r="W57" s="838"/>
      <c r="X57" s="838"/>
      <c r="Y57" s="838"/>
      <c r="Z57" s="838"/>
      <c r="AA57" s="838"/>
      <c r="AB57" s="838"/>
      <c r="AC57" s="838"/>
      <c r="AD57" s="838"/>
      <c r="AE57" s="839"/>
      <c r="AF57" s="788"/>
      <c r="AG57" s="789"/>
      <c r="AH57" s="789"/>
      <c r="AI57" s="789"/>
      <c r="AJ57" s="790"/>
      <c r="AK57" s="841"/>
      <c r="AL57" s="838"/>
      <c r="AM57" s="838"/>
      <c r="AN57" s="838"/>
      <c r="AO57" s="838"/>
      <c r="AP57" s="838"/>
      <c r="AQ57" s="838"/>
      <c r="AR57" s="838"/>
      <c r="AS57" s="838"/>
      <c r="AT57" s="838"/>
      <c r="AU57" s="838"/>
      <c r="AV57" s="838"/>
      <c r="AW57" s="838"/>
      <c r="AX57" s="838"/>
      <c r="AY57" s="838"/>
      <c r="AZ57" s="840"/>
      <c r="BA57" s="840"/>
      <c r="BB57" s="840"/>
      <c r="BC57" s="840"/>
      <c r="BD57" s="840"/>
      <c r="BE57" s="834"/>
      <c r="BF57" s="834"/>
      <c r="BG57" s="834"/>
      <c r="BH57" s="834"/>
      <c r="BI57" s="835"/>
      <c r="BJ57" s="232"/>
      <c r="BK57" s="232"/>
      <c r="BL57" s="232"/>
      <c r="BM57" s="232"/>
      <c r="BN57" s="232"/>
      <c r="BO57" s="241"/>
      <c r="BP57" s="241"/>
      <c r="BQ57" s="238">
        <v>51</v>
      </c>
      <c r="BR57" s="239"/>
      <c r="BS57" s="775"/>
      <c r="BT57" s="776"/>
      <c r="BU57" s="776"/>
      <c r="BV57" s="776"/>
      <c r="BW57" s="776"/>
      <c r="BX57" s="776"/>
      <c r="BY57" s="776"/>
      <c r="BZ57" s="776"/>
      <c r="CA57" s="776"/>
      <c r="CB57" s="776"/>
      <c r="CC57" s="776"/>
      <c r="CD57" s="776"/>
      <c r="CE57" s="776"/>
      <c r="CF57" s="776"/>
      <c r="CG57" s="777"/>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75"/>
      <c r="DW57" s="776"/>
      <c r="DX57" s="776"/>
      <c r="DY57" s="776"/>
      <c r="DZ57" s="781"/>
      <c r="EA57" s="230"/>
    </row>
    <row r="58" spans="1:131" ht="26.25" customHeight="1" x14ac:dyDescent="0.15">
      <c r="A58" s="238">
        <v>31</v>
      </c>
      <c r="B58" s="782"/>
      <c r="C58" s="783"/>
      <c r="D58" s="783"/>
      <c r="E58" s="783"/>
      <c r="F58" s="783"/>
      <c r="G58" s="783"/>
      <c r="H58" s="783"/>
      <c r="I58" s="783"/>
      <c r="J58" s="783"/>
      <c r="K58" s="783"/>
      <c r="L58" s="783"/>
      <c r="M58" s="783"/>
      <c r="N58" s="783"/>
      <c r="O58" s="783"/>
      <c r="P58" s="784"/>
      <c r="Q58" s="837"/>
      <c r="R58" s="838"/>
      <c r="S58" s="838"/>
      <c r="T58" s="838"/>
      <c r="U58" s="838"/>
      <c r="V58" s="838"/>
      <c r="W58" s="838"/>
      <c r="X58" s="838"/>
      <c r="Y58" s="838"/>
      <c r="Z58" s="838"/>
      <c r="AA58" s="838"/>
      <c r="AB58" s="838"/>
      <c r="AC58" s="838"/>
      <c r="AD58" s="838"/>
      <c r="AE58" s="839"/>
      <c r="AF58" s="788"/>
      <c r="AG58" s="789"/>
      <c r="AH58" s="789"/>
      <c r="AI58" s="789"/>
      <c r="AJ58" s="790"/>
      <c r="AK58" s="841"/>
      <c r="AL58" s="838"/>
      <c r="AM58" s="838"/>
      <c r="AN58" s="838"/>
      <c r="AO58" s="838"/>
      <c r="AP58" s="838"/>
      <c r="AQ58" s="838"/>
      <c r="AR58" s="838"/>
      <c r="AS58" s="838"/>
      <c r="AT58" s="838"/>
      <c r="AU58" s="838"/>
      <c r="AV58" s="838"/>
      <c r="AW58" s="838"/>
      <c r="AX58" s="838"/>
      <c r="AY58" s="838"/>
      <c r="AZ58" s="840"/>
      <c r="BA58" s="840"/>
      <c r="BB58" s="840"/>
      <c r="BC58" s="840"/>
      <c r="BD58" s="840"/>
      <c r="BE58" s="834"/>
      <c r="BF58" s="834"/>
      <c r="BG58" s="834"/>
      <c r="BH58" s="834"/>
      <c r="BI58" s="835"/>
      <c r="BJ58" s="232"/>
      <c r="BK58" s="232"/>
      <c r="BL58" s="232"/>
      <c r="BM58" s="232"/>
      <c r="BN58" s="232"/>
      <c r="BO58" s="241"/>
      <c r="BP58" s="241"/>
      <c r="BQ58" s="238">
        <v>52</v>
      </c>
      <c r="BR58" s="239"/>
      <c r="BS58" s="775"/>
      <c r="BT58" s="776"/>
      <c r="BU58" s="776"/>
      <c r="BV58" s="776"/>
      <c r="BW58" s="776"/>
      <c r="BX58" s="776"/>
      <c r="BY58" s="776"/>
      <c r="BZ58" s="776"/>
      <c r="CA58" s="776"/>
      <c r="CB58" s="776"/>
      <c r="CC58" s="776"/>
      <c r="CD58" s="776"/>
      <c r="CE58" s="776"/>
      <c r="CF58" s="776"/>
      <c r="CG58" s="777"/>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75"/>
      <c r="DW58" s="776"/>
      <c r="DX58" s="776"/>
      <c r="DY58" s="776"/>
      <c r="DZ58" s="781"/>
      <c r="EA58" s="230"/>
    </row>
    <row r="59" spans="1:131" ht="26.25" customHeight="1" x14ac:dyDescent="0.15">
      <c r="A59" s="238">
        <v>32</v>
      </c>
      <c r="B59" s="782"/>
      <c r="C59" s="783"/>
      <c r="D59" s="783"/>
      <c r="E59" s="783"/>
      <c r="F59" s="783"/>
      <c r="G59" s="783"/>
      <c r="H59" s="783"/>
      <c r="I59" s="783"/>
      <c r="J59" s="783"/>
      <c r="K59" s="783"/>
      <c r="L59" s="783"/>
      <c r="M59" s="783"/>
      <c r="N59" s="783"/>
      <c r="O59" s="783"/>
      <c r="P59" s="784"/>
      <c r="Q59" s="837"/>
      <c r="R59" s="838"/>
      <c r="S59" s="838"/>
      <c r="T59" s="838"/>
      <c r="U59" s="838"/>
      <c r="V59" s="838"/>
      <c r="W59" s="838"/>
      <c r="X59" s="838"/>
      <c r="Y59" s="838"/>
      <c r="Z59" s="838"/>
      <c r="AA59" s="838"/>
      <c r="AB59" s="838"/>
      <c r="AC59" s="838"/>
      <c r="AD59" s="838"/>
      <c r="AE59" s="839"/>
      <c r="AF59" s="788"/>
      <c r="AG59" s="789"/>
      <c r="AH59" s="789"/>
      <c r="AI59" s="789"/>
      <c r="AJ59" s="790"/>
      <c r="AK59" s="841"/>
      <c r="AL59" s="838"/>
      <c r="AM59" s="838"/>
      <c r="AN59" s="838"/>
      <c r="AO59" s="838"/>
      <c r="AP59" s="838"/>
      <c r="AQ59" s="838"/>
      <c r="AR59" s="838"/>
      <c r="AS59" s="838"/>
      <c r="AT59" s="838"/>
      <c r="AU59" s="838"/>
      <c r="AV59" s="838"/>
      <c r="AW59" s="838"/>
      <c r="AX59" s="838"/>
      <c r="AY59" s="838"/>
      <c r="AZ59" s="840"/>
      <c r="BA59" s="840"/>
      <c r="BB59" s="840"/>
      <c r="BC59" s="840"/>
      <c r="BD59" s="840"/>
      <c r="BE59" s="834"/>
      <c r="BF59" s="834"/>
      <c r="BG59" s="834"/>
      <c r="BH59" s="834"/>
      <c r="BI59" s="835"/>
      <c r="BJ59" s="232"/>
      <c r="BK59" s="232"/>
      <c r="BL59" s="232"/>
      <c r="BM59" s="232"/>
      <c r="BN59" s="232"/>
      <c r="BO59" s="241"/>
      <c r="BP59" s="241"/>
      <c r="BQ59" s="238">
        <v>53</v>
      </c>
      <c r="BR59" s="239"/>
      <c r="BS59" s="775"/>
      <c r="BT59" s="776"/>
      <c r="BU59" s="776"/>
      <c r="BV59" s="776"/>
      <c r="BW59" s="776"/>
      <c r="BX59" s="776"/>
      <c r="BY59" s="776"/>
      <c r="BZ59" s="776"/>
      <c r="CA59" s="776"/>
      <c r="CB59" s="776"/>
      <c r="CC59" s="776"/>
      <c r="CD59" s="776"/>
      <c r="CE59" s="776"/>
      <c r="CF59" s="776"/>
      <c r="CG59" s="777"/>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75"/>
      <c r="DW59" s="776"/>
      <c r="DX59" s="776"/>
      <c r="DY59" s="776"/>
      <c r="DZ59" s="781"/>
      <c r="EA59" s="230"/>
    </row>
    <row r="60" spans="1:131" ht="26.25" customHeight="1" x14ac:dyDescent="0.15">
      <c r="A60" s="238">
        <v>33</v>
      </c>
      <c r="B60" s="782"/>
      <c r="C60" s="783"/>
      <c r="D60" s="783"/>
      <c r="E60" s="783"/>
      <c r="F60" s="783"/>
      <c r="G60" s="783"/>
      <c r="H60" s="783"/>
      <c r="I60" s="783"/>
      <c r="J60" s="783"/>
      <c r="K60" s="783"/>
      <c r="L60" s="783"/>
      <c r="M60" s="783"/>
      <c r="N60" s="783"/>
      <c r="O60" s="783"/>
      <c r="P60" s="784"/>
      <c r="Q60" s="837"/>
      <c r="R60" s="838"/>
      <c r="S60" s="838"/>
      <c r="T60" s="838"/>
      <c r="U60" s="838"/>
      <c r="V60" s="838"/>
      <c r="W60" s="838"/>
      <c r="X60" s="838"/>
      <c r="Y60" s="838"/>
      <c r="Z60" s="838"/>
      <c r="AA60" s="838"/>
      <c r="AB60" s="838"/>
      <c r="AC60" s="838"/>
      <c r="AD60" s="838"/>
      <c r="AE60" s="839"/>
      <c r="AF60" s="788"/>
      <c r="AG60" s="789"/>
      <c r="AH60" s="789"/>
      <c r="AI60" s="789"/>
      <c r="AJ60" s="790"/>
      <c r="AK60" s="841"/>
      <c r="AL60" s="838"/>
      <c r="AM60" s="838"/>
      <c r="AN60" s="838"/>
      <c r="AO60" s="838"/>
      <c r="AP60" s="838"/>
      <c r="AQ60" s="838"/>
      <c r="AR60" s="838"/>
      <c r="AS60" s="838"/>
      <c r="AT60" s="838"/>
      <c r="AU60" s="838"/>
      <c r="AV60" s="838"/>
      <c r="AW60" s="838"/>
      <c r="AX60" s="838"/>
      <c r="AY60" s="838"/>
      <c r="AZ60" s="840"/>
      <c r="BA60" s="840"/>
      <c r="BB60" s="840"/>
      <c r="BC60" s="840"/>
      <c r="BD60" s="840"/>
      <c r="BE60" s="834"/>
      <c r="BF60" s="834"/>
      <c r="BG60" s="834"/>
      <c r="BH60" s="834"/>
      <c r="BI60" s="835"/>
      <c r="BJ60" s="232"/>
      <c r="BK60" s="232"/>
      <c r="BL60" s="232"/>
      <c r="BM60" s="232"/>
      <c r="BN60" s="232"/>
      <c r="BO60" s="241"/>
      <c r="BP60" s="241"/>
      <c r="BQ60" s="238">
        <v>54</v>
      </c>
      <c r="BR60" s="239"/>
      <c r="BS60" s="775"/>
      <c r="BT60" s="776"/>
      <c r="BU60" s="776"/>
      <c r="BV60" s="776"/>
      <c r="BW60" s="776"/>
      <c r="BX60" s="776"/>
      <c r="BY60" s="776"/>
      <c r="BZ60" s="776"/>
      <c r="CA60" s="776"/>
      <c r="CB60" s="776"/>
      <c r="CC60" s="776"/>
      <c r="CD60" s="776"/>
      <c r="CE60" s="776"/>
      <c r="CF60" s="776"/>
      <c r="CG60" s="777"/>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75"/>
      <c r="DW60" s="776"/>
      <c r="DX60" s="776"/>
      <c r="DY60" s="776"/>
      <c r="DZ60" s="781"/>
      <c r="EA60" s="230"/>
    </row>
    <row r="61" spans="1:131" ht="26.25" customHeight="1" thickBot="1" x14ac:dyDescent="0.2">
      <c r="A61" s="238">
        <v>34</v>
      </c>
      <c r="B61" s="782"/>
      <c r="C61" s="783"/>
      <c r="D61" s="783"/>
      <c r="E61" s="783"/>
      <c r="F61" s="783"/>
      <c r="G61" s="783"/>
      <c r="H61" s="783"/>
      <c r="I61" s="783"/>
      <c r="J61" s="783"/>
      <c r="K61" s="783"/>
      <c r="L61" s="783"/>
      <c r="M61" s="783"/>
      <c r="N61" s="783"/>
      <c r="O61" s="783"/>
      <c r="P61" s="784"/>
      <c r="Q61" s="837"/>
      <c r="R61" s="838"/>
      <c r="S61" s="838"/>
      <c r="T61" s="838"/>
      <c r="U61" s="838"/>
      <c r="V61" s="838"/>
      <c r="W61" s="838"/>
      <c r="X61" s="838"/>
      <c r="Y61" s="838"/>
      <c r="Z61" s="838"/>
      <c r="AA61" s="838"/>
      <c r="AB61" s="838"/>
      <c r="AC61" s="838"/>
      <c r="AD61" s="838"/>
      <c r="AE61" s="839"/>
      <c r="AF61" s="788"/>
      <c r="AG61" s="789"/>
      <c r="AH61" s="789"/>
      <c r="AI61" s="789"/>
      <c r="AJ61" s="790"/>
      <c r="AK61" s="841"/>
      <c r="AL61" s="838"/>
      <c r="AM61" s="838"/>
      <c r="AN61" s="838"/>
      <c r="AO61" s="838"/>
      <c r="AP61" s="838"/>
      <c r="AQ61" s="838"/>
      <c r="AR61" s="838"/>
      <c r="AS61" s="838"/>
      <c r="AT61" s="838"/>
      <c r="AU61" s="838"/>
      <c r="AV61" s="838"/>
      <c r="AW61" s="838"/>
      <c r="AX61" s="838"/>
      <c r="AY61" s="838"/>
      <c r="AZ61" s="840"/>
      <c r="BA61" s="840"/>
      <c r="BB61" s="840"/>
      <c r="BC61" s="840"/>
      <c r="BD61" s="840"/>
      <c r="BE61" s="834"/>
      <c r="BF61" s="834"/>
      <c r="BG61" s="834"/>
      <c r="BH61" s="834"/>
      <c r="BI61" s="835"/>
      <c r="BJ61" s="232"/>
      <c r="BK61" s="232"/>
      <c r="BL61" s="232"/>
      <c r="BM61" s="232"/>
      <c r="BN61" s="232"/>
      <c r="BO61" s="241"/>
      <c r="BP61" s="241"/>
      <c r="BQ61" s="238">
        <v>55</v>
      </c>
      <c r="BR61" s="239"/>
      <c r="BS61" s="775"/>
      <c r="BT61" s="776"/>
      <c r="BU61" s="776"/>
      <c r="BV61" s="776"/>
      <c r="BW61" s="776"/>
      <c r="BX61" s="776"/>
      <c r="BY61" s="776"/>
      <c r="BZ61" s="776"/>
      <c r="CA61" s="776"/>
      <c r="CB61" s="776"/>
      <c r="CC61" s="776"/>
      <c r="CD61" s="776"/>
      <c r="CE61" s="776"/>
      <c r="CF61" s="776"/>
      <c r="CG61" s="777"/>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75"/>
      <c r="DW61" s="776"/>
      <c r="DX61" s="776"/>
      <c r="DY61" s="776"/>
      <c r="DZ61" s="781"/>
      <c r="EA61" s="230"/>
    </row>
    <row r="62" spans="1:131" ht="26.25" customHeight="1" x14ac:dyDescent="0.15">
      <c r="A62" s="238">
        <v>35</v>
      </c>
      <c r="B62" s="782"/>
      <c r="C62" s="783"/>
      <c r="D62" s="783"/>
      <c r="E62" s="783"/>
      <c r="F62" s="783"/>
      <c r="G62" s="783"/>
      <c r="H62" s="783"/>
      <c r="I62" s="783"/>
      <c r="J62" s="783"/>
      <c r="K62" s="783"/>
      <c r="L62" s="783"/>
      <c r="M62" s="783"/>
      <c r="N62" s="783"/>
      <c r="O62" s="783"/>
      <c r="P62" s="784"/>
      <c r="Q62" s="837"/>
      <c r="R62" s="838"/>
      <c r="S62" s="838"/>
      <c r="T62" s="838"/>
      <c r="U62" s="838"/>
      <c r="V62" s="838"/>
      <c r="W62" s="838"/>
      <c r="X62" s="838"/>
      <c r="Y62" s="838"/>
      <c r="Z62" s="838"/>
      <c r="AA62" s="838"/>
      <c r="AB62" s="838"/>
      <c r="AC62" s="838"/>
      <c r="AD62" s="838"/>
      <c r="AE62" s="839"/>
      <c r="AF62" s="788"/>
      <c r="AG62" s="789"/>
      <c r="AH62" s="789"/>
      <c r="AI62" s="789"/>
      <c r="AJ62" s="790"/>
      <c r="AK62" s="841"/>
      <c r="AL62" s="838"/>
      <c r="AM62" s="838"/>
      <c r="AN62" s="838"/>
      <c r="AO62" s="838"/>
      <c r="AP62" s="838"/>
      <c r="AQ62" s="838"/>
      <c r="AR62" s="838"/>
      <c r="AS62" s="838"/>
      <c r="AT62" s="838"/>
      <c r="AU62" s="838"/>
      <c r="AV62" s="838"/>
      <c r="AW62" s="838"/>
      <c r="AX62" s="838"/>
      <c r="AY62" s="838"/>
      <c r="AZ62" s="840"/>
      <c r="BA62" s="840"/>
      <c r="BB62" s="840"/>
      <c r="BC62" s="840"/>
      <c r="BD62" s="840"/>
      <c r="BE62" s="834"/>
      <c r="BF62" s="834"/>
      <c r="BG62" s="834"/>
      <c r="BH62" s="834"/>
      <c r="BI62" s="835"/>
      <c r="BJ62" s="849" t="s">
        <v>424</v>
      </c>
      <c r="BK62" s="808"/>
      <c r="BL62" s="808"/>
      <c r="BM62" s="808"/>
      <c r="BN62" s="809"/>
      <c r="BO62" s="241"/>
      <c r="BP62" s="241"/>
      <c r="BQ62" s="238">
        <v>56</v>
      </c>
      <c r="BR62" s="239"/>
      <c r="BS62" s="775"/>
      <c r="BT62" s="776"/>
      <c r="BU62" s="776"/>
      <c r="BV62" s="776"/>
      <c r="BW62" s="776"/>
      <c r="BX62" s="776"/>
      <c r="BY62" s="776"/>
      <c r="BZ62" s="776"/>
      <c r="CA62" s="776"/>
      <c r="CB62" s="776"/>
      <c r="CC62" s="776"/>
      <c r="CD62" s="776"/>
      <c r="CE62" s="776"/>
      <c r="CF62" s="776"/>
      <c r="CG62" s="777"/>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75"/>
      <c r="DW62" s="776"/>
      <c r="DX62" s="776"/>
      <c r="DY62" s="776"/>
      <c r="DZ62" s="781"/>
      <c r="EA62" s="230"/>
    </row>
    <row r="63" spans="1:131" ht="26.25" customHeight="1" thickBot="1" x14ac:dyDescent="0.2">
      <c r="A63" s="240" t="s">
        <v>400</v>
      </c>
      <c r="B63" s="791" t="s">
        <v>425</v>
      </c>
      <c r="C63" s="792"/>
      <c r="D63" s="792"/>
      <c r="E63" s="792"/>
      <c r="F63" s="792"/>
      <c r="G63" s="792"/>
      <c r="H63" s="792"/>
      <c r="I63" s="792"/>
      <c r="J63" s="792"/>
      <c r="K63" s="792"/>
      <c r="L63" s="792"/>
      <c r="M63" s="792"/>
      <c r="N63" s="792"/>
      <c r="O63" s="792"/>
      <c r="P63" s="793"/>
      <c r="Q63" s="842"/>
      <c r="R63" s="843"/>
      <c r="S63" s="843"/>
      <c r="T63" s="843"/>
      <c r="U63" s="843"/>
      <c r="V63" s="843"/>
      <c r="W63" s="843"/>
      <c r="X63" s="843"/>
      <c r="Y63" s="843"/>
      <c r="Z63" s="843"/>
      <c r="AA63" s="843"/>
      <c r="AB63" s="843"/>
      <c r="AC63" s="843"/>
      <c r="AD63" s="843"/>
      <c r="AE63" s="844"/>
      <c r="AF63" s="845">
        <v>2692</v>
      </c>
      <c r="AG63" s="846"/>
      <c r="AH63" s="846"/>
      <c r="AI63" s="846"/>
      <c r="AJ63" s="847"/>
      <c r="AK63" s="848"/>
      <c r="AL63" s="843"/>
      <c r="AM63" s="843"/>
      <c r="AN63" s="843"/>
      <c r="AO63" s="843"/>
      <c r="AP63" s="846"/>
      <c r="AQ63" s="846"/>
      <c r="AR63" s="846"/>
      <c r="AS63" s="846"/>
      <c r="AT63" s="846"/>
      <c r="AU63" s="846"/>
      <c r="AV63" s="846"/>
      <c r="AW63" s="846"/>
      <c r="AX63" s="846"/>
      <c r="AY63" s="846"/>
      <c r="AZ63" s="850"/>
      <c r="BA63" s="850"/>
      <c r="BB63" s="850"/>
      <c r="BC63" s="850"/>
      <c r="BD63" s="850"/>
      <c r="BE63" s="851"/>
      <c r="BF63" s="851"/>
      <c r="BG63" s="851"/>
      <c r="BH63" s="851"/>
      <c r="BI63" s="852"/>
      <c r="BJ63" s="853" t="s">
        <v>138</v>
      </c>
      <c r="BK63" s="854"/>
      <c r="BL63" s="854"/>
      <c r="BM63" s="854"/>
      <c r="BN63" s="855"/>
      <c r="BO63" s="241"/>
      <c r="BP63" s="241"/>
      <c r="BQ63" s="238">
        <v>57</v>
      </c>
      <c r="BR63" s="239"/>
      <c r="BS63" s="775"/>
      <c r="BT63" s="776"/>
      <c r="BU63" s="776"/>
      <c r="BV63" s="776"/>
      <c r="BW63" s="776"/>
      <c r="BX63" s="776"/>
      <c r="BY63" s="776"/>
      <c r="BZ63" s="776"/>
      <c r="CA63" s="776"/>
      <c r="CB63" s="776"/>
      <c r="CC63" s="776"/>
      <c r="CD63" s="776"/>
      <c r="CE63" s="776"/>
      <c r="CF63" s="776"/>
      <c r="CG63" s="777"/>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75"/>
      <c r="DW63" s="776"/>
      <c r="DX63" s="776"/>
      <c r="DY63" s="776"/>
      <c r="DZ63" s="781"/>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5"/>
      <c r="BT64" s="776"/>
      <c r="BU64" s="776"/>
      <c r="BV64" s="776"/>
      <c r="BW64" s="776"/>
      <c r="BX64" s="776"/>
      <c r="BY64" s="776"/>
      <c r="BZ64" s="776"/>
      <c r="CA64" s="776"/>
      <c r="CB64" s="776"/>
      <c r="CC64" s="776"/>
      <c r="CD64" s="776"/>
      <c r="CE64" s="776"/>
      <c r="CF64" s="776"/>
      <c r="CG64" s="777"/>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75"/>
      <c r="DW64" s="776"/>
      <c r="DX64" s="776"/>
      <c r="DY64" s="776"/>
      <c r="DZ64" s="781"/>
      <c r="EA64" s="230"/>
    </row>
    <row r="65" spans="1:131" ht="26.25" customHeight="1" thickBot="1" x14ac:dyDescent="0.2">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5"/>
      <c r="BT65" s="776"/>
      <c r="BU65" s="776"/>
      <c r="BV65" s="776"/>
      <c r="BW65" s="776"/>
      <c r="BX65" s="776"/>
      <c r="BY65" s="776"/>
      <c r="BZ65" s="776"/>
      <c r="CA65" s="776"/>
      <c r="CB65" s="776"/>
      <c r="CC65" s="776"/>
      <c r="CD65" s="776"/>
      <c r="CE65" s="776"/>
      <c r="CF65" s="776"/>
      <c r="CG65" s="777"/>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75"/>
      <c r="DW65" s="776"/>
      <c r="DX65" s="776"/>
      <c r="DY65" s="776"/>
      <c r="DZ65" s="781"/>
      <c r="EA65" s="230"/>
    </row>
    <row r="66" spans="1:131" ht="26.25" customHeight="1" x14ac:dyDescent="0.15">
      <c r="A66" s="727" t="s">
        <v>427</v>
      </c>
      <c r="B66" s="728"/>
      <c r="C66" s="728"/>
      <c r="D66" s="728"/>
      <c r="E66" s="728"/>
      <c r="F66" s="728"/>
      <c r="G66" s="728"/>
      <c r="H66" s="728"/>
      <c r="I66" s="728"/>
      <c r="J66" s="728"/>
      <c r="K66" s="728"/>
      <c r="L66" s="728"/>
      <c r="M66" s="728"/>
      <c r="N66" s="728"/>
      <c r="O66" s="728"/>
      <c r="P66" s="729"/>
      <c r="Q66" s="733" t="s">
        <v>428</v>
      </c>
      <c r="R66" s="734"/>
      <c r="S66" s="734"/>
      <c r="T66" s="734"/>
      <c r="U66" s="735"/>
      <c r="V66" s="733" t="s">
        <v>429</v>
      </c>
      <c r="W66" s="734"/>
      <c r="X66" s="734"/>
      <c r="Y66" s="734"/>
      <c r="Z66" s="735"/>
      <c r="AA66" s="733" t="s">
        <v>407</v>
      </c>
      <c r="AB66" s="734"/>
      <c r="AC66" s="734"/>
      <c r="AD66" s="734"/>
      <c r="AE66" s="735"/>
      <c r="AF66" s="856" t="s">
        <v>430</v>
      </c>
      <c r="AG66" s="817"/>
      <c r="AH66" s="817"/>
      <c r="AI66" s="817"/>
      <c r="AJ66" s="857"/>
      <c r="AK66" s="733" t="s">
        <v>431</v>
      </c>
      <c r="AL66" s="728"/>
      <c r="AM66" s="728"/>
      <c r="AN66" s="728"/>
      <c r="AO66" s="729"/>
      <c r="AP66" s="733" t="s">
        <v>432</v>
      </c>
      <c r="AQ66" s="734"/>
      <c r="AR66" s="734"/>
      <c r="AS66" s="734"/>
      <c r="AT66" s="735"/>
      <c r="AU66" s="733" t="s">
        <v>433</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8"/>
      <c r="AG67" s="820"/>
      <c r="AH67" s="820"/>
      <c r="AI67" s="820"/>
      <c r="AJ67" s="859"/>
      <c r="AK67" s="860"/>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x14ac:dyDescent="0.15">
      <c r="A68" s="236">
        <v>1</v>
      </c>
      <c r="B68" s="762" t="s">
        <v>597</v>
      </c>
      <c r="C68" s="763"/>
      <c r="D68" s="763"/>
      <c r="E68" s="763"/>
      <c r="F68" s="763"/>
      <c r="G68" s="763"/>
      <c r="H68" s="763"/>
      <c r="I68" s="763"/>
      <c r="J68" s="763"/>
      <c r="K68" s="763"/>
      <c r="L68" s="763"/>
      <c r="M68" s="763"/>
      <c r="N68" s="763"/>
      <c r="O68" s="763"/>
      <c r="P68" s="764"/>
      <c r="Q68" s="871">
        <v>187</v>
      </c>
      <c r="R68" s="868"/>
      <c r="S68" s="868"/>
      <c r="T68" s="868"/>
      <c r="U68" s="868"/>
      <c r="V68" s="868">
        <v>160</v>
      </c>
      <c r="W68" s="868"/>
      <c r="X68" s="868"/>
      <c r="Y68" s="868"/>
      <c r="Z68" s="868"/>
      <c r="AA68" s="868">
        <v>27</v>
      </c>
      <c r="AB68" s="868"/>
      <c r="AC68" s="868"/>
      <c r="AD68" s="868"/>
      <c r="AE68" s="868"/>
      <c r="AF68" s="868">
        <v>7</v>
      </c>
      <c r="AG68" s="868"/>
      <c r="AH68" s="868"/>
      <c r="AI68" s="868"/>
      <c r="AJ68" s="868"/>
      <c r="AK68" s="868">
        <v>31</v>
      </c>
      <c r="AL68" s="868"/>
      <c r="AM68" s="868"/>
      <c r="AN68" s="868"/>
      <c r="AO68" s="868"/>
      <c r="AP68" s="868" t="s">
        <v>532</v>
      </c>
      <c r="AQ68" s="868"/>
      <c r="AR68" s="868"/>
      <c r="AS68" s="868"/>
      <c r="AT68" s="868"/>
      <c r="AU68" s="868" t="s">
        <v>532</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x14ac:dyDescent="0.15">
      <c r="A69" s="238">
        <v>2</v>
      </c>
      <c r="B69" s="872" t="s">
        <v>598</v>
      </c>
      <c r="C69" s="873"/>
      <c r="D69" s="873"/>
      <c r="E69" s="873"/>
      <c r="F69" s="873"/>
      <c r="G69" s="873"/>
      <c r="H69" s="873"/>
      <c r="I69" s="873"/>
      <c r="J69" s="873"/>
      <c r="K69" s="873"/>
      <c r="L69" s="873"/>
      <c r="M69" s="873"/>
      <c r="N69" s="873"/>
      <c r="O69" s="873"/>
      <c r="P69" s="874"/>
      <c r="Q69" s="875">
        <v>41</v>
      </c>
      <c r="R69" s="832"/>
      <c r="S69" s="832"/>
      <c r="T69" s="832"/>
      <c r="U69" s="832"/>
      <c r="V69" s="832">
        <v>20</v>
      </c>
      <c r="W69" s="832"/>
      <c r="X69" s="832"/>
      <c r="Y69" s="832"/>
      <c r="Z69" s="832"/>
      <c r="AA69" s="832">
        <v>21</v>
      </c>
      <c r="AB69" s="832"/>
      <c r="AC69" s="832"/>
      <c r="AD69" s="832"/>
      <c r="AE69" s="832"/>
      <c r="AF69" s="832">
        <v>2</v>
      </c>
      <c r="AG69" s="832"/>
      <c r="AH69" s="832"/>
      <c r="AI69" s="832"/>
      <c r="AJ69" s="832"/>
      <c r="AK69" s="832">
        <v>20</v>
      </c>
      <c r="AL69" s="832"/>
      <c r="AM69" s="832"/>
      <c r="AN69" s="832"/>
      <c r="AO69" s="832"/>
      <c r="AP69" s="832" t="s">
        <v>532</v>
      </c>
      <c r="AQ69" s="832"/>
      <c r="AR69" s="832"/>
      <c r="AS69" s="832"/>
      <c r="AT69" s="832"/>
      <c r="AU69" s="832" t="s">
        <v>532</v>
      </c>
      <c r="AV69" s="832"/>
      <c r="AW69" s="832"/>
      <c r="AX69" s="832"/>
      <c r="AY69" s="832"/>
      <c r="AZ69" s="834"/>
      <c r="BA69" s="834"/>
      <c r="BB69" s="834"/>
      <c r="BC69" s="834"/>
      <c r="BD69" s="835"/>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x14ac:dyDescent="0.15">
      <c r="A70" s="238">
        <v>3</v>
      </c>
      <c r="B70" s="872" t="s">
        <v>599</v>
      </c>
      <c r="C70" s="873"/>
      <c r="D70" s="873"/>
      <c r="E70" s="873"/>
      <c r="F70" s="873"/>
      <c r="G70" s="873"/>
      <c r="H70" s="873"/>
      <c r="I70" s="873"/>
      <c r="J70" s="873"/>
      <c r="K70" s="873"/>
      <c r="L70" s="873"/>
      <c r="M70" s="873"/>
      <c r="N70" s="873"/>
      <c r="O70" s="873"/>
      <c r="P70" s="874"/>
      <c r="Q70" s="875">
        <v>4698</v>
      </c>
      <c r="R70" s="832"/>
      <c r="S70" s="832"/>
      <c r="T70" s="832"/>
      <c r="U70" s="832"/>
      <c r="V70" s="832">
        <v>3780</v>
      </c>
      <c r="W70" s="832"/>
      <c r="X70" s="832"/>
      <c r="Y70" s="832"/>
      <c r="Z70" s="832"/>
      <c r="AA70" s="832">
        <v>918</v>
      </c>
      <c r="AB70" s="832"/>
      <c r="AC70" s="832"/>
      <c r="AD70" s="832"/>
      <c r="AE70" s="832"/>
      <c r="AF70" s="832">
        <v>918</v>
      </c>
      <c r="AG70" s="832"/>
      <c r="AH70" s="832"/>
      <c r="AI70" s="832"/>
      <c r="AJ70" s="832"/>
      <c r="AK70" s="832">
        <v>1</v>
      </c>
      <c r="AL70" s="832"/>
      <c r="AM70" s="832"/>
      <c r="AN70" s="832"/>
      <c r="AO70" s="832"/>
      <c r="AP70" s="832" t="s">
        <v>532</v>
      </c>
      <c r="AQ70" s="832"/>
      <c r="AR70" s="832"/>
      <c r="AS70" s="832"/>
      <c r="AT70" s="832"/>
      <c r="AU70" s="832" t="s">
        <v>532</v>
      </c>
      <c r="AV70" s="832"/>
      <c r="AW70" s="832"/>
      <c r="AX70" s="832"/>
      <c r="AY70" s="832"/>
      <c r="AZ70" s="834"/>
      <c r="BA70" s="834"/>
      <c r="BB70" s="834"/>
      <c r="BC70" s="834"/>
      <c r="BD70" s="835"/>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x14ac:dyDescent="0.15">
      <c r="A71" s="238">
        <v>4</v>
      </c>
      <c r="B71" s="872" t="s">
        <v>600</v>
      </c>
      <c r="C71" s="873"/>
      <c r="D71" s="873"/>
      <c r="E71" s="873"/>
      <c r="F71" s="873"/>
      <c r="G71" s="873"/>
      <c r="H71" s="873"/>
      <c r="I71" s="873"/>
      <c r="J71" s="873"/>
      <c r="K71" s="873"/>
      <c r="L71" s="873"/>
      <c r="M71" s="873"/>
      <c r="N71" s="873"/>
      <c r="O71" s="873"/>
      <c r="P71" s="874"/>
      <c r="Q71" s="875">
        <v>112</v>
      </c>
      <c r="R71" s="832"/>
      <c r="S71" s="832"/>
      <c r="T71" s="832"/>
      <c r="U71" s="832"/>
      <c r="V71" s="832">
        <v>74</v>
      </c>
      <c r="W71" s="832"/>
      <c r="X71" s="832"/>
      <c r="Y71" s="832"/>
      <c r="Z71" s="832"/>
      <c r="AA71" s="832">
        <v>38</v>
      </c>
      <c r="AB71" s="832"/>
      <c r="AC71" s="832"/>
      <c r="AD71" s="832"/>
      <c r="AE71" s="832"/>
      <c r="AF71" s="832">
        <v>38</v>
      </c>
      <c r="AG71" s="832"/>
      <c r="AH71" s="832"/>
      <c r="AI71" s="832"/>
      <c r="AJ71" s="832"/>
      <c r="AK71" s="832" t="s">
        <v>532</v>
      </c>
      <c r="AL71" s="832"/>
      <c r="AM71" s="832"/>
      <c r="AN71" s="832"/>
      <c r="AO71" s="832"/>
      <c r="AP71" s="832" t="s">
        <v>532</v>
      </c>
      <c r="AQ71" s="832"/>
      <c r="AR71" s="832"/>
      <c r="AS71" s="832"/>
      <c r="AT71" s="832"/>
      <c r="AU71" s="832" t="s">
        <v>532</v>
      </c>
      <c r="AV71" s="832"/>
      <c r="AW71" s="832"/>
      <c r="AX71" s="832"/>
      <c r="AY71" s="832"/>
      <c r="AZ71" s="834"/>
      <c r="BA71" s="834"/>
      <c r="BB71" s="834"/>
      <c r="BC71" s="834"/>
      <c r="BD71" s="835"/>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x14ac:dyDescent="0.15">
      <c r="A72" s="238">
        <v>5</v>
      </c>
      <c r="B72" s="872" t="s">
        <v>601</v>
      </c>
      <c r="C72" s="873"/>
      <c r="D72" s="873"/>
      <c r="E72" s="873"/>
      <c r="F72" s="873"/>
      <c r="G72" s="873"/>
      <c r="H72" s="873"/>
      <c r="I72" s="873"/>
      <c r="J72" s="873"/>
      <c r="K72" s="873"/>
      <c r="L72" s="873"/>
      <c r="M72" s="873"/>
      <c r="N72" s="873"/>
      <c r="O72" s="873"/>
      <c r="P72" s="874"/>
      <c r="Q72" s="875">
        <v>81</v>
      </c>
      <c r="R72" s="832"/>
      <c r="S72" s="832"/>
      <c r="T72" s="832"/>
      <c r="U72" s="832"/>
      <c r="V72" s="832">
        <v>73</v>
      </c>
      <c r="W72" s="832"/>
      <c r="X72" s="832"/>
      <c r="Y72" s="832"/>
      <c r="Z72" s="832"/>
      <c r="AA72" s="832">
        <v>8</v>
      </c>
      <c r="AB72" s="832"/>
      <c r="AC72" s="832"/>
      <c r="AD72" s="832"/>
      <c r="AE72" s="832"/>
      <c r="AF72" s="832">
        <v>8</v>
      </c>
      <c r="AG72" s="832"/>
      <c r="AH72" s="832"/>
      <c r="AI72" s="832"/>
      <c r="AJ72" s="832"/>
      <c r="AK72" s="832" t="s">
        <v>532</v>
      </c>
      <c r="AL72" s="832"/>
      <c r="AM72" s="832"/>
      <c r="AN72" s="832"/>
      <c r="AO72" s="832"/>
      <c r="AP72" s="832" t="s">
        <v>532</v>
      </c>
      <c r="AQ72" s="832"/>
      <c r="AR72" s="832"/>
      <c r="AS72" s="832"/>
      <c r="AT72" s="832"/>
      <c r="AU72" s="832" t="s">
        <v>532</v>
      </c>
      <c r="AV72" s="832"/>
      <c r="AW72" s="832"/>
      <c r="AX72" s="832"/>
      <c r="AY72" s="832"/>
      <c r="AZ72" s="834"/>
      <c r="BA72" s="834"/>
      <c r="BB72" s="834"/>
      <c r="BC72" s="834"/>
      <c r="BD72" s="835"/>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x14ac:dyDescent="0.15">
      <c r="A73" s="238">
        <v>6</v>
      </c>
      <c r="B73" s="872" t="s">
        <v>602</v>
      </c>
      <c r="C73" s="873"/>
      <c r="D73" s="873"/>
      <c r="E73" s="873"/>
      <c r="F73" s="873"/>
      <c r="G73" s="873"/>
      <c r="H73" s="873"/>
      <c r="I73" s="873"/>
      <c r="J73" s="873"/>
      <c r="K73" s="873"/>
      <c r="L73" s="873"/>
      <c r="M73" s="873"/>
      <c r="N73" s="873"/>
      <c r="O73" s="873"/>
      <c r="P73" s="874"/>
      <c r="Q73" s="875">
        <v>139615</v>
      </c>
      <c r="R73" s="832"/>
      <c r="S73" s="832"/>
      <c r="T73" s="832"/>
      <c r="U73" s="832"/>
      <c r="V73" s="832">
        <v>134963</v>
      </c>
      <c r="W73" s="832"/>
      <c r="X73" s="832"/>
      <c r="Y73" s="832"/>
      <c r="Z73" s="832"/>
      <c r="AA73" s="832">
        <v>4652</v>
      </c>
      <c r="AB73" s="832"/>
      <c r="AC73" s="832"/>
      <c r="AD73" s="832"/>
      <c r="AE73" s="832"/>
      <c r="AF73" s="832">
        <v>4652</v>
      </c>
      <c r="AG73" s="832"/>
      <c r="AH73" s="832"/>
      <c r="AI73" s="832"/>
      <c r="AJ73" s="832"/>
      <c r="AK73" s="832" t="s">
        <v>532</v>
      </c>
      <c r="AL73" s="832"/>
      <c r="AM73" s="832"/>
      <c r="AN73" s="832"/>
      <c r="AO73" s="832"/>
      <c r="AP73" s="832" t="s">
        <v>532</v>
      </c>
      <c r="AQ73" s="832"/>
      <c r="AR73" s="832"/>
      <c r="AS73" s="832"/>
      <c r="AT73" s="832"/>
      <c r="AU73" s="832" t="s">
        <v>532</v>
      </c>
      <c r="AV73" s="832"/>
      <c r="AW73" s="832"/>
      <c r="AX73" s="832"/>
      <c r="AY73" s="832"/>
      <c r="AZ73" s="834"/>
      <c r="BA73" s="834"/>
      <c r="BB73" s="834"/>
      <c r="BC73" s="834"/>
      <c r="BD73" s="835"/>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x14ac:dyDescent="0.15">
      <c r="A74" s="238">
        <v>7</v>
      </c>
      <c r="B74" s="876"/>
      <c r="C74" s="877"/>
      <c r="D74" s="877"/>
      <c r="E74" s="877"/>
      <c r="F74" s="877"/>
      <c r="G74" s="877"/>
      <c r="H74" s="877"/>
      <c r="I74" s="877"/>
      <c r="J74" s="877"/>
      <c r="K74" s="877"/>
      <c r="L74" s="877"/>
      <c r="M74" s="877"/>
      <c r="N74" s="877"/>
      <c r="O74" s="877"/>
      <c r="P74" s="878"/>
      <c r="Q74" s="875"/>
      <c r="R74" s="832"/>
      <c r="S74" s="832"/>
      <c r="T74" s="832"/>
      <c r="U74" s="832"/>
      <c r="V74" s="832"/>
      <c r="W74" s="832"/>
      <c r="X74" s="832"/>
      <c r="Y74" s="832"/>
      <c r="Z74" s="832"/>
      <c r="AA74" s="832"/>
      <c r="AB74" s="832"/>
      <c r="AC74" s="832"/>
      <c r="AD74" s="832"/>
      <c r="AE74" s="832"/>
      <c r="AF74" s="832"/>
      <c r="AG74" s="832"/>
      <c r="AH74" s="832"/>
      <c r="AI74" s="832"/>
      <c r="AJ74" s="832"/>
      <c r="AK74" s="832"/>
      <c r="AL74" s="832"/>
      <c r="AM74" s="832"/>
      <c r="AN74" s="832"/>
      <c r="AO74" s="832"/>
      <c r="AP74" s="832"/>
      <c r="AQ74" s="832"/>
      <c r="AR74" s="832"/>
      <c r="AS74" s="832"/>
      <c r="AT74" s="832"/>
      <c r="AU74" s="832"/>
      <c r="AV74" s="832"/>
      <c r="AW74" s="832"/>
      <c r="AX74" s="832"/>
      <c r="AY74" s="832"/>
      <c r="AZ74" s="834"/>
      <c r="BA74" s="834"/>
      <c r="BB74" s="834"/>
      <c r="BC74" s="834"/>
      <c r="BD74" s="835"/>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x14ac:dyDescent="0.15">
      <c r="A75" s="238">
        <v>8</v>
      </c>
      <c r="B75" s="876"/>
      <c r="C75" s="877"/>
      <c r="D75" s="877"/>
      <c r="E75" s="877"/>
      <c r="F75" s="877"/>
      <c r="G75" s="877"/>
      <c r="H75" s="877"/>
      <c r="I75" s="877"/>
      <c r="J75" s="877"/>
      <c r="K75" s="877"/>
      <c r="L75" s="877"/>
      <c r="M75" s="877"/>
      <c r="N75" s="877"/>
      <c r="O75" s="877"/>
      <c r="P75" s="878"/>
      <c r="Q75" s="879"/>
      <c r="R75" s="880"/>
      <c r="S75" s="880"/>
      <c r="T75" s="880"/>
      <c r="U75" s="836"/>
      <c r="V75" s="881"/>
      <c r="W75" s="880"/>
      <c r="X75" s="880"/>
      <c r="Y75" s="880"/>
      <c r="Z75" s="836"/>
      <c r="AA75" s="881"/>
      <c r="AB75" s="880"/>
      <c r="AC75" s="880"/>
      <c r="AD75" s="880"/>
      <c r="AE75" s="836"/>
      <c r="AF75" s="881"/>
      <c r="AG75" s="880"/>
      <c r="AH75" s="880"/>
      <c r="AI75" s="880"/>
      <c r="AJ75" s="836"/>
      <c r="AK75" s="881"/>
      <c r="AL75" s="880"/>
      <c r="AM75" s="880"/>
      <c r="AN75" s="880"/>
      <c r="AO75" s="836"/>
      <c r="AP75" s="881"/>
      <c r="AQ75" s="880"/>
      <c r="AR75" s="880"/>
      <c r="AS75" s="880"/>
      <c r="AT75" s="836"/>
      <c r="AU75" s="881"/>
      <c r="AV75" s="880"/>
      <c r="AW75" s="880"/>
      <c r="AX75" s="880"/>
      <c r="AY75" s="836"/>
      <c r="AZ75" s="834"/>
      <c r="BA75" s="834"/>
      <c r="BB75" s="834"/>
      <c r="BC75" s="834"/>
      <c r="BD75" s="835"/>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x14ac:dyDescent="0.15">
      <c r="A76" s="238">
        <v>9</v>
      </c>
      <c r="B76" s="876"/>
      <c r="C76" s="877"/>
      <c r="D76" s="877"/>
      <c r="E76" s="877"/>
      <c r="F76" s="877"/>
      <c r="G76" s="877"/>
      <c r="H76" s="877"/>
      <c r="I76" s="877"/>
      <c r="J76" s="877"/>
      <c r="K76" s="877"/>
      <c r="L76" s="877"/>
      <c r="M76" s="877"/>
      <c r="N76" s="877"/>
      <c r="O76" s="877"/>
      <c r="P76" s="878"/>
      <c r="Q76" s="879"/>
      <c r="R76" s="880"/>
      <c r="S76" s="880"/>
      <c r="T76" s="880"/>
      <c r="U76" s="836"/>
      <c r="V76" s="881"/>
      <c r="W76" s="880"/>
      <c r="X76" s="880"/>
      <c r="Y76" s="880"/>
      <c r="Z76" s="836"/>
      <c r="AA76" s="881"/>
      <c r="AB76" s="880"/>
      <c r="AC76" s="880"/>
      <c r="AD76" s="880"/>
      <c r="AE76" s="836"/>
      <c r="AF76" s="881"/>
      <c r="AG76" s="880"/>
      <c r="AH76" s="880"/>
      <c r="AI76" s="880"/>
      <c r="AJ76" s="836"/>
      <c r="AK76" s="881"/>
      <c r="AL76" s="880"/>
      <c r="AM76" s="880"/>
      <c r="AN76" s="880"/>
      <c r="AO76" s="836"/>
      <c r="AP76" s="881"/>
      <c r="AQ76" s="880"/>
      <c r="AR76" s="880"/>
      <c r="AS76" s="880"/>
      <c r="AT76" s="836"/>
      <c r="AU76" s="881"/>
      <c r="AV76" s="880"/>
      <c r="AW76" s="880"/>
      <c r="AX76" s="880"/>
      <c r="AY76" s="836"/>
      <c r="AZ76" s="834"/>
      <c r="BA76" s="834"/>
      <c r="BB76" s="834"/>
      <c r="BC76" s="834"/>
      <c r="BD76" s="835"/>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x14ac:dyDescent="0.15">
      <c r="A77" s="238">
        <v>10</v>
      </c>
      <c r="B77" s="876"/>
      <c r="C77" s="877"/>
      <c r="D77" s="877"/>
      <c r="E77" s="877"/>
      <c r="F77" s="877"/>
      <c r="G77" s="877"/>
      <c r="H77" s="877"/>
      <c r="I77" s="877"/>
      <c r="J77" s="877"/>
      <c r="K77" s="877"/>
      <c r="L77" s="877"/>
      <c r="M77" s="877"/>
      <c r="N77" s="877"/>
      <c r="O77" s="877"/>
      <c r="P77" s="878"/>
      <c r="Q77" s="879"/>
      <c r="R77" s="880"/>
      <c r="S77" s="880"/>
      <c r="T77" s="880"/>
      <c r="U77" s="836"/>
      <c r="V77" s="881"/>
      <c r="W77" s="880"/>
      <c r="X77" s="880"/>
      <c r="Y77" s="880"/>
      <c r="Z77" s="836"/>
      <c r="AA77" s="881"/>
      <c r="AB77" s="880"/>
      <c r="AC77" s="880"/>
      <c r="AD77" s="880"/>
      <c r="AE77" s="836"/>
      <c r="AF77" s="881"/>
      <c r="AG77" s="880"/>
      <c r="AH77" s="880"/>
      <c r="AI77" s="880"/>
      <c r="AJ77" s="836"/>
      <c r="AK77" s="881"/>
      <c r="AL77" s="880"/>
      <c r="AM77" s="880"/>
      <c r="AN77" s="880"/>
      <c r="AO77" s="836"/>
      <c r="AP77" s="881"/>
      <c r="AQ77" s="880"/>
      <c r="AR77" s="880"/>
      <c r="AS77" s="880"/>
      <c r="AT77" s="836"/>
      <c r="AU77" s="881"/>
      <c r="AV77" s="880"/>
      <c r="AW77" s="880"/>
      <c r="AX77" s="880"/>
      <c r="AY77" s="836"/>
      <c r="AZ77" s="834"/>
      <c r="BA77" s="834"/>
      <c r="BB77" s="834"/>
      <c r="BC77" s="834"/>
      <c r="BD77" s="835"/>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x14ac:dyDescent="0.15">
      <c r="A78" s="238">
        <v>11</v>
      </c>
      <c r="B78" s="876"/>
      <c r="C78" s="877"/>
      <c r="D78" s="877"/>
      <c r="E78" s="877"/>
      <c r="F78" s="877"/>
      <c r="G78" s="877"/>
      <c r="H78" s="877"/>
      <c r="I78" s="877"/>
      <c r="J78" s="877"/>
      <c r="K78" s="877"/>
      <c r="L78" s="877"/>
      <c r="M78" s="877"/>
      <c r="N78" s="877"/>
      <c r="O78" s="877"/>
      <c r="P78" s="878"/>
      <c r="Q78" s="875"/>
      <c r="R78" s="832"/>
      <c r="S78" s="832"/>
      <c r="T78" s="832"/>
      <c r="U78" s="832"/>
      <c r="V78" s="832"/>
      <c r="W78" s="832"/>
      <c r="X78" s="832"/>
      <c r="Y78" s="832"/>
      <c r="Z78" s="832"/>
      <c r="AA78" s="832"/>
      <c r="AB78" s="832"/>
      <c r="AC78" s="832"/>
      <c r="AD78" s="832"/>
      <c r="AE78" s="832"/>
      <c r="AF78" s="832"/>
      <c r="AG78" s="832"/>
      <c r="AH78" s="832"/>
      <c r="AI78" s="832"/>
      <c r="AJ78" s="832"/>
      <c r="AK78" s="832"/>
      <c r="AL78" s="832"/>
      <c r="AM78" s="832"/>
      <c r="AN78" s="832"/>
      <c r="AO78" s="832"/>
      <c r="AP78" s="832"/>
      <c r="AQ78" s="832"/>
      <c r="AR78" s="832"/>
      <c r="AS78" s="832"/>
      <c r="AT78" s="832"/>
      <c r="AU78" s="832"/>
      <c r="AV78" s="832"/>
      <c r="AW78" s="832"/>
      <c r="AX78" s="832"/>
      <c r="AY78" s="832"/>
      <c r="AZ78" s="834"/>
      <c r="BA78" s="834"/>
      <c r="BB78" s="834"/>
      <c r="BC78" s="834"/>
      <c r="BD78" s="835"/>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x14ac:dyDescent="0.15">
      <c r="A79" s="238">
        <v>12</v>
      </c>
      <c r="B79" s="876"/>
      <c r="C79" s="877"/>
      <c r="D79" s="877"/>
      <c r="E79" s="877"/>
      <c r="F79" s="877"/>
      <c r="G79" s="877"/>
      <c r="H79" s="877"/>
      <c r="I79" s="877"/>
      <c r="J79" s="877"/>
      <c r="K79" s="877"/>
      <c r="L79" s="877"/>
      <c r="M79" s="877"/>
      <c r="N79" s="877"/>
      <c r="O79" s="877"/>
      <c r="P79" s="878"/>
      <c r="Q79" s="875"/>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832"/>
      <c r="AP79" s="832"/>
      <c r="AQ79" s="832"/>
      <c r="AR79" s="832"/>
      <c r="AS79" s="832"/>
      <c r="AT79" s="832"/>
      <c r="AU79" s="832"/>
      <c r="AV79" s="832"/>
      <c r="AW79" s="832"/>
      <c r="AX79" s="832"/>
      <c r="AY79" s="832"/>
      <c r="AZ79" s="834"/>
      <c r="BA79" s="834"/>
      <c r="BB79" s="834"/>
      <c r="BC79" s="834"/>
      <c r="BD79" s="835"/>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x14ac:dyDescent="0.15">
      <c r="A80" s="238">
        <v>13</v>
      </c>
      <c r="B80" s="876"/>
      <c r="C80" s="877"/>
      <c r="D80" s="877"/>
      <c r="E80" s="877"/>
      <c r="F80" s="877"/>
      <c r="G80" s="877"/>
      <c r="H80" s="877"/>
      <c r="I80" s="877"/>
      <c r="J80" s="877"/>
      <c r="K80" s="877"/>
      <c r="L80" s="877"/>
      <c r="M80" s="877"/>
      <c r="N80" s="877"/>
      <c r="O80" s="877"/>
      <c r="P80" s="878"/>
      <c r="Q80" s="875"/>
      <c r="R80" s="832"/>
      <c r="S80" s="832"/>
      <c r="T80" s="832"/>
      <c r="U80" s="832"/>
      <c r="V80" s="832"/>
      <c r="W80" s="832"/>
      <c r="X80" s="832"/>
      <c r="Y80" s="832"/>
      <c r="Z80" s="832"/>
      <c r="AA80" s="832"/>
      <c r="AB80" s="832"/>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832"/>
      <c r="AY80" s="832"/>
      <c r="AZ80" s="834"/>
      <c r="BA80" s="834"/>
      <c r="BB80" s="834"/>
      <c r="BC80" s="834"/>
      <c r="BD80" s="835"/>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x14ac:dyDescent="0.15">
      <c r="A81" s="238">
        <v>14</v>
      </c>
      <c r="B81" s="876"/>
      <c r="C81" s="877"/>
      <c r="D81" s="877"/>
      <c r="E81" s="877"/>
      <c r="F81" s="877"/>
      <c r="G81" s="877"/>
      <c r="H81" s="877"/>
      <c r="I81" s="877"/>
      <c r="J81" s="877"/>
      <c r="K81" s="877"/>
      <c r="L81" s="877"/>
      <c r="M81" s="877"/>
      <c r="N81" s="877"/>
      <c r="O81" s="877"/>
      <c r="P81" s="878"/>
      <c r="Q81" s="875"/>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832"/>
      <c r="AP81" s="832"/>
      <c r="AQ81" s="832"/>
      <c r="AR81" s="832"/>
      <c r="AS81" s="832"/>
      <c r="AT81" s="832"/>
      <c r="AU81" s="832"/>
      <c r="AV81" s="832"/>
      <c r="AW81" s="832"/>
      <c r="AX81" s="832"/>
      <c r="AY81" s="832"/>
      <c r="AZ81" s="834"/>
      <c r="BA81" s="834"/>
      <c r="BB81" s="834"/>
      <c r="BC81" s="834"/>
      <c r="BD81" s="835"/>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x14ac:dyDescent="0.15">
      <c r="A82" s="238">
        <v>15</v>
      </c>
      <c r="B82" s="876"/>
      <c r="C82" s="877"/>
      <c r="D82" s="877"/>
      <c r="E82" s="877"/>
      <c r="F82" s="877"/>
      <c r="G82" s="877"/>
      <c r="H82" s="877"/>
      <c r="I82" s="877"/>
      <c r="J82" s="877"/>
      <c r="K82" s="877"/>
      <c r="L82" s="877"/>
      <c r="M82" s="877"/>
      <c r="N82" s="877"/>
      <c r="O82" s="877"/>
      <c r="P82" s="878"/>
      <c r="Q82" s="875"/>
      <c r="R82" s="832"/>
      <c r="S82" s="832"/>
      <c r="T82" s="832"/>
      <c r="U82" s="832"/>
      <c r="V82" s="832"/>
      <c r="W82" s="832"/>
      <c r="X82" s="832"/>
      <c r="Y82" s="832"/>
      <c r="Z82" s="832"/>
      <c r="AA82" s="832"/>
      <c r="AB82" s="832"/>
      <c r="AC82" s="832"/>
      <c r="AD82" s="832"/>
      <c r="AE82" s="832"/>
      <c r="AF82" s="832"/>
      <c r="AG82" s="832"/>
      <c r="AH82" s="832"/>
      <c r="AI82" s="832"/>
      <c r="AJ82" s="832"/>
      <c r="AK82" s="832"/>
      <c r="AL82" s="832"/>
      <c r="AM82" s="832"/>
      <c r="AN82" s="832"/>
      <c r="AO82" s="832"/>
      <c r="AP82" s="832"/>
      <c r="AQ82" s="832"/>
      <c r="AR82" s="832"/>
      <c r="AS82" s="832"/>
      <c r="AT82" s="832"/>
      <c r="AU82" s="832"/>
      <c r="AV82" s="832"/>
      <c r="AW82" s="832"/>
      <c r="AX82" s="832"/>
      <c r="AY82" s="832"/>
      <c r="AZ82" s="834"/>
      <c r="BA82" s="834"/>
      <c r="BB82" s="834"/>
      <c r="BC82" s="834"/>
      <c r="BD82" s="835"/>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x14ac:dyDescent="0.15">
      <c r="A83" s="238">
        <v>16</v>
      </c>
      <c r="B83" s="876"/>
      <c r="C83" s="877"/>
      <c r="D83" s="877"/>
      <c r="E83" s="877"/>
      <c r="F83" s="877"/>
      <c r="G83" s="877"/>
      <c r="H83" s="877"/>
      <c r="I83" s="877"/>
      <c r="J83" s="877"/>
      <c r="K83" s="877"/>
      <c r="L83" s="877"/>
      <c r="M83" s="877"/>
      <c r="N83" s="877"/>
      <c r="O83" s="877"/>
      <c r="P83" s="878"/>
      <c r="Q83" s="875"/>
      <c r="R83" s="832"/>
      <c r="S83" s="832"/>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34"/>
      <c r="BA83" s="834"/>
      <c r="BB83" s="834"/>
      <c r="BC83" s="834"/>
      <c r="BD83" s="835"/>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x14ac:dyDescent="0.15">
      <c r="A84" s="238">
        <v>17</v>
      </c>
      <c r="B84" s="876"/>
      <c r="C84" s="877"/>
      <c r="D84" s="877"/>
      <c r="E84" s="877"/>
      <c r="F84" s="877"/>
      <c r="G84" s="877"/>
      <c r="H84" s="877"/>
      <c r="I84" s="877"/>
      <c r="J84" s="877"/>
      <c r="K84" s="877"/>
      <c r="L84" s="877"/>
      <c r="M84" s="877"/>
      <c r="N84" s="877"/>
      <c r="O84" s="877"/>
      <c r="P84" s="878"/>
      <c r="Q84" s="875"/>
      <c r="R84" s="832"/>
      <c r="S84" s="832"/>
      <c r="T84" s="832"/>
      <c r="U84" s="832"/>
      <c r="V84" s="832"/>
      <c r="W84" s="832"/>
      <c r="X84" s="832"/>
      <c r="Y84" s="832"/>
      <c r="Z84" s="832"/>
      <c r="AA84" s="832"/>
      <c r="AB84" s="832"/>
      <c r="AC84" s="832"/>
      <c r="AD84" s="832"/>
      <c r="AE84" s="832"/>
      <c r="AF84" s="832"/>
      <c r="AG84" s="832"/>
      <c r="AH84" s="832"/>
      <c r="AI84" s="832"/>
      <c r="AJ84" s="832"/>
      <c r="AK84" s="832"/>
      <c r="AL84" s="832"/>
      <c r="AM84" s="832"/>
      <c r="AN84" s="832"/>
      <c r="AO84" s="832"/>
      <c r="AP84" s="832"/>
      <c r="AQ84" s="832"/>
      <c r="AR84" s="832"/>
      <c r="AS84" s="832"/>
      <c r="AT84" s="832"/>
      <c r="AU84" s="832"/>
      <c r="AV84" s="832"/>
      <c r="AW84" s="832"/>
      <c r="AX84" s="832"/>
      <c r="AY84" s="832"/>
      <c r="AZ84" s="834"/>
      <c r="BA84" s="834"/>
      <c r="BB84" s="834"/>
      <c r="BC84" s="834"/>
      <c r="BD84" s="835"/>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x14ac:dyDescent="0.15">
      <c r="A85" s="238">
        <v>18</v>
      </c>
      <c r="B85" s="876"/>
      <c r="C85" s="877"/>
      <c r="D85" s="877"/>
      <c r="E85" s="877"/>
      <c r="F85" s="877"/>
      <c r="G85" s="877"/>
      <c r="H85" s="877"/>
      <c r="I85" s="877"/>
      <c r="J85" s="877"/>
      <c r="K85" s="877"/>
      <c r="L85" s="877"/>
      <c r="M85" s="877"/>
      <c r="N85" s="877"/>
      <c r="O85" s="877"/>
      <c r="P85" s="878"/>
      <c r="Q85" s="875"/>
      <c r="R85" s="832"/>
      <c r="S85" s="832"/>
      <c r="T85" s="832"/>
      <c r="U85" s="832"/>
      <c r="V85" s="832"/>
      <c r="W85" s="832"/>
      <c r="X85" s="832"/>
      <c r="Y85" s="832"/>
      <c r="Z85" s="832"/>
      <c r="AA85" s="832"/>
      <c r="AB85" s="832"/>
      <c r="AC85" s="832"/>
      <c r="AD85" s="832"/>
      <c r="AE85" s="832"/>
      <c r="AF85" s="832"/>
      <c r="AG85" s="832"/>
      <c r="AH85" s="832"/>
      <c r="AI85" s="832"/>
      <c r="AJ85" s="832"/>
      <c r="AK85" s="832"/>
      <c r="AL85" s="832"/>
      <c r="AM85" s="832"/>
      <c r="AN85" s="832"/>
      <c r="AO85" s="832"/>
      <c r="AP85" s="832"/>
      <c r="AQ85" s="832"/>
      <c r="AR85" s="832"/>
      <c r="AS85" s="832"/>
      <c r="AT85" s="832"/>
      <c r="AU85" s="832"/>
      <c r="AV85" s="832"/>
      <c r="AW85" s="832"/>
      <c r="AX85" s="832"/>
      <c r="AY85" s="832"/>
      <c r="AZ85" s="834"/>
      <c r="BA85" s="834"/>
      <c r="BB85" s="834"/>
      <c r="BC85" s="834"/>
      <c r="BD85" s="835"/>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x14ac:dyDescent="0.15">
      <c r="A86" s="238">
        <v>19</v>
      </c>
      <c r="B86" s="876"/>
      <c r="C86" s="877"/>
      <c r="D86" s="877"/>
      <c r="E86" s="877"/>
      <c r="F86" s="877"/>
      <c r="G86" s="877"/>
      <c r="H86" s="877"/>
      <c r="I86" s="877"/>
      <c r="J86" s="877"/>
      <c r="K86" s="877"/>
      <c r="L86" s="877"/>
      <c r="M86" s="877"/>
      <c r="N86" s="877"/>
      <c r="O86" s="877"/>
      <c r="P86" s="878"/>
      <c r="Q86" s="875"/>
      <c r="R86" s="832"/>
      <c r="S86" s="832"/>
      <c r="T86" s="832"/>
      <c r="U86" s="832"/>
      <c r="V86" s="832"/>
      <c r="W86" s="832"/>
      <c r="X86" s="832"/>
      <c r="Y86" s="832"/>
      <c r="Z86" s="832"/>
      <c r="AA86" s="832"/>
      <c r="AB86" s="832"/>
      <c r="AC86" s="832"/>
      <c r="AD86" s="832"/>
      <c r="AE86" s="832"/>
      <c r="AF86" s="832"/>
      <c r="AG86" s="832"/>
      <c r="AH86" s="832"/>
      <c r="AI86" s="832"/>
      <c r="AJ86" s="832"/>
      <c r="AK86" s="832"/>
      <c r="AL86" s="832"/>
      <c r="AM86" s="832"/>
      <c r="AN86" s="832"/>
      <c r="AO86" s="832"/>
      <c r="AP86" s="832"/>
      <c r="AQ86" s="832"/>
      <c r="AR86" s="832"/>
      <c r="AS86" s="832"/>
      <c r="AT86" s="832"/>
      <c r="AU86" s="832"/>
      <c r="AV86" s="832"/>
      <c r="AW86" s="832"/>
      <c r="AX86" s="832"/>
      <c r="AY86" s="832"/>
      <c r="AZ86" s="834"/>
      <c r="BA86" s="834"/>
      <c r="BB86" s="834"/>
      <c r="BC86" s="834"/>
      <c r="BD86" s="835"/>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x14ac:dyDescent="0.15">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x14ac:dyDescent="0.2">
      <c r="A88" s="240" t="s">
        <v>400</v>
      </c>
      <c r="B88" s="791" t="s">
        <v>434</v>
      </c>
      <c r="C88" s="792"/>
      <c r="D88" s="792"/>
      <c r="E88" s="792"/>
      <c r="F88" s="792"/>
      <c r="G88" s="792"/>
      <c r="H88" s="792"/>
      <c r="I88" s="792"/>
      <c r="J88" s="792"/>
      <c r="K88" s="792"/>
      <c r="L88" s="792"/>
      <c r="M88" s="792"/>
      <c r="N88" s="792"/>
      <c r="O88" s="792"/>
      <c r="P88" s="793"/>
      <c r="Q88" s="842"/>
      <c r="R88" s="843"/>
      <c r="S88" s="843"/>
      <c r="T88" s="843"/>
      <c r="U88" s="843"/>
      <c r="V88" s="843"/>
      <c r="W88" s="843"/>
      <c r="X88" s="843"/>
      <c r="Y88" s="843"/>
      <c r="Z88" s="843"/>
      <c r="AA88" s="843"/>
      <c r="AB88" s="843"/>
      <c r="AC88" s="843"/>
      <c r="AD88" s="843"/>
      <c r="AE88" s="843"/>
      <c r="AF88" s="846"/>
      <c r="AG88" s="846"/>
      <c r="AH88" s="846"/>
      <c r="AI88" s="846"/>
      <c r="AJ88" s="846"/>
      <c r="AK88" s="843"/>
      <c r="AL88" s="843"/>
      <c r="AM88" s="843"/>
      <c r="AN88" s="843"/>
      <c r="AO88" s="843"/>
      <c r="AP88" s="846"/>
      <c r="AQ88" s="846"/>
      <c r="AR88" s="846"/>
      <c r="AS88" s="846"/>
      <c r="AT88" s="846"/>
      <c r="AU88" s="846"/>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791" t="s">
        <v>435</v>
      </c>
      <c r="BS102" s="792"/>
      <c r="BT102" s="792"/>
      <c r="BU102" s="792"/>
      <c r="BV102" s="792"/>
      <c r="BW102" s="792"/>
      <c r="BX102" s="792"/>
      <c r="BY102" s="792"/>
      <c r="BZ102" s="792"/>
      <c r="CA102" s="792"/>
      <c r="CB102" s="792"/>
      <c r="CC102" s="792"/>
      <c r="CD102" s="792"/>
      <c r="CE102" s="792"/>
      <c r="CF102" s="792"/>
      <c r="CG102" s="793"/>
      <c r="CH102" s="889"/>
      <c r="CI102" s="890"/>
      <c r="CJ102" s="890"/>
      <c r="CK102" s="890"/>
      <c r="CL102" s="891"/>
      <c r="CM102" s="889"/>
      <c r="CN102" s="890"/>
      <c r="CO102" s="890"/>
      <c r="CP102" s="890"/>
      <c r="CQ102" s="891"/>
      <c r="CR102" s="892"/>
      <c r="CS102" s="854"/>
      <c r="CT102" s="854"/>
      <c r="CU102" s="854"/>
      <c r="CV102" s="893"/>
      <c r="CW102" s="892"/>
      <c r="CX102" s="854"/>
      <c r="CY102" s="854"/>
      <c r="CZ102" s="854"/>
      <c r="DA102" s="893"/>
      <c r="DB102" s="892"/>
      <c r="DC102" s="854"/>
      <c r="DD102" s="854"/>
      <c r="DE102" s="854"/>
      <c r="DF102" s="893"/>
      <c r="DG102" s="892"/>
      <c r="DH102" s="854"/>
      <c r="DI102" s="854"/>
      <c r="DJ102" s="854"/>
      <c r="DK102" s="893"/>
      <c r="DL102" s="892"/>
      <c r="DM102" s="854"/>
      <c r="DN102" s="854"/>
      <c r="DO102" s="854"/>
      <c r="DP102" s="893"/>
      <c r="DQ102" s="892"/>
      <c r="DR102" s="854"/>
      <c r="DS102" s="854"/>
      <c r="DT102" s="854"/>
      <c r="DU102" s="893"/>
      <c r="DV102" s="791"/>
      <c r="DW102" s="792"/>
      <c r="DX102" s="792"/>
      <c r="DY102" s="792"/>
      <c r="DZ102" s="916"/>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436</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437</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9" t="s">
        <v>440</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441</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15">
      <c r="A109" s="914" t="s">
        <v>442</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443</v>
      </c>
      <c r="AB109" s="895"/>
      <c r="AC109" s="895"/>
      <c r="AD109" s="895"/>
      <c r="AE109" s="896"/>
      <c r="AF109" s="894" t="s">
        <v>444</v>
      </c>
      <c r="AG109" s="895"/>
      <c r="AH109" s="895"/>
      <c r="AI109" s="895"/>
      <c r="AJ109" s="896"/>
      <c r="AK109" s="894" t="s">
        <v>310</v>
      </c>
      <c r="AL109" s="895"/>
      <c r="AM109" s="895"/>
      <c r="AN109" s="895"/>
      <c r="AO109" s="896"/>
      <c r="AP109" s="894" t="s">
        <v>445</v>
      </c>
      <c r="AQ109" s="895"/>
      <c r="AR109" s="895"/>
      <c r="AS109" s="895"/>
      <c r="AT109" s="897"/>
      <c r="AU109" s="914" t="s">
        <v>442</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443</v>
      </c>
      <c r="BR109" s="895"/>
      <c r="BS109" s="895"/>
      <c r="BT109" s="895"/>
      <c r="BU109" s="896"/>
      <c r="BV109" s="894" t="s">
        <v>444</v>
      </c>
      <c r="BW109" s="895"/>
      <c r="BX109" s="895"/>
      <c r="BY109" s="895"/>
      <c r="BZ109" s="896"/>
      <c r="CA109" s="894" t="s">
        <v>310</v>
      </c>
      <c r="CB109" s="895"/>
      <c r="CC109" s="895"/>
      <c r="CD109" s="895"/>
      <c r="CE109" s="896"/>
      <c r="CF109" s="915" t="s">
        <v>445</v>
      </c>
      <c r="CG109" s="915"/>
      <c r="CH109" s="915"/>
      <c r="CI109" s="915"/>
      <c r="CJ109" s="915"/>
      <c r="CK109" s="894" t="s">
        <v>446</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443</v>
      </c>
      <c r="DH109" s="895"/>
      <c r="DI109" s="895"/>
      <c r="DJ109" s="895"/>
      <c r="DK109" s="896"/>
      <c r="DL109" s="894" t="s">
        <v>444</v>
      </c>
      <c r="DM109" s="895"/>
      <c r="DN109" s="895"/>
      <c r="DO109" s="895"/>
      <c r="DP109" s="896"/>
      <c r="DQ109" s="894" t="s">
        <v>310</v>
      </c>
      <c r="DR109" s="895"/>
      <c r="DS109" s="895"/>
      <c r="DT109" s="895"/>
      <c r="DU109" s="896"/>
      <c r="DV109" s="894" t="s">
        <v>445</v>
      </c>
      <c r="DW109" s="895"/>
      <c r="DX109" s="895"/>
      <c r="DY109" s="895"/>
      <c r="DZ109" s="897"/>
    </row>
    <row r="110" spans="1:131" s="230" customFormat="1" ht="26.25" customHeight="1" x14ac:dyDescent="0.15">
      <c r="A110" s="898" t="s">
        <v>447</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3126635</v>
      </c>
      <c r="AB110" s="902"/>
      <c r="AC110" s="902"/>
      <c r="AD110" s="902"/>
      <c r="AE110" s="903"/>
      <c r="AF110" s="904">
        <v>3273311</v>
      </c>
      <c r="AG110" s="902"/>
      <c r="AH110" s="902"/>
      <c r="AI110" s="902"/>
      <c r="AJ110" s="903"/>
      <c r="AK110" s="904">
        <v>3426262</v>
      </c>
      <c r="AL110" s="902"/>
      <c r="AM110" s="902"/>
      <c r="AN110" s="902"/>
      <c r="AO110" s="903"/>
      <c r="AP110" s="905">
        <v>18.8</v>
      </c>
      <c r="AQ110" s="906"/>
      <c r="AR110" s="906"/>
      <c r="AS110" s="906"/>
      <c r="AT110" s="907"/>
      <c r="AU110" s="908" t="s">
        <v>75</v>
      </c>
      <c r="AV110" s="909"/>
      <c r="AW110" s="909"/>
      <c r="AX110" s="909"/>
      <c r="AY110" s="909"/>
      <c r="AZ110" s="931" t="s">
        <v>448</v>
      </c>
      <c r="BA110" s="899"/>
      <c r="BB110" s="899"/>
      <c r="BC110" s="899"/>
      <c r="BD110" s="899"/>
      <c r="BE110" s="899"/>
      <c r="BF110" s="899"/>
      <c r="BG110" s="899"/>
      <c r="BH110" s="899"/>
      <c r="BI110" s="899"/>
      <c r="BJ110" s="899"/>
      <c r="BK110" s="899"/>
      <c r="BL110" s="899"/>
      <c r="BM110" s="899"/>
      <c r="BN110" s="899"/>
      <c r="BO110" s="899"/>
      <c r="BP110" s="900"/>
      <c r="BQ110" s="932">
        <v>37379002</v>
      </c>
      <c r="BR110" s="933"/>
      <c r="BS110" s="933"/>
      <c r="BT110" s="933"/>
      <c r="BU110" s="933"/>
      <c r="BV110" s="933">
        <v>38279920</v>
      </c>
      <c r="BW110" s="933"/>
      <c r="BX110" s="933"/>
      <c r="BY110" s="933"/>
      <c r="BZ110" s="933"/>
      <c r="CA110" s="933">
        <v>37515045</v>
      </c>
      <c r="CB110" s="933"/>
      <c r="CC110" s="933"/>
      <c r="CD110" s="933"/>
      <c r="CE110" s="933"/>
      <c r="CF110" s="946">
        <v>205.8</v>
      </c>
      <c r="CG110" s="947"/>
      <c r="CH110" s="947"/>
      <c r="CI110" s="947"/>
      <c r="CJ110" s="947"/>
      <c r="CK110" s="948" t="s">
        <v>449</v>
      </c>
      <c r="CL110" s="949"/>
      <c r="CM110" s="931" t="s">
        <v>450</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451</v>
      </c>
      <c r="DH110" s="933"/>
      <c r="DI110" s="933"/>
      <c r="DJ110" s="933"/>
      <c r="DK110" s="933"/>
      <c r="DL110" s="933" t="s">
        <v>138</v>
      </c>
      <c r="DM110" s="933"/>
      <c r="DN110" s="933"/>
      <c r="DO110" s="933"/>
      <c r="DP110" s="933"/>
      <c r="DQ110" s="933" t="s">
        <v>402</v>
      </c>
      <c r="DR110" s="933"/>
      <c r="DS110" s="933"/>
      <c r="DT110" s="933"/>
      <c r="DU110" s="933"/>
      <c r="DV110" s="934" t="s">
        <v>138</v>
      </c>
      <c r="DW110" s="934"/>
      <c r="DX110" s="934"/>
      <c r="DY110" s="934"/>
      <c r="DZ110" s="935"/>
    </row>
    <row r="111" spans="1:131" s="230" customFormat="1" ht="26.25" customHeight="1" x14ac:dyDescent="0.15">
      <c r="A111" s="936" t="s">
        <v>452</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453</v>
      </c>
      <c r="AB111" s="940"/>
      <c r="AC111" s="940"/>
      <c r="AD111" s="940"/>
      <c r="AE111" s="941"/>
      <c r="AF111" s="942" t="s">
        <v>451</v>
      </c>
      <c r="AG111" s="940"/>
      <c r="AH111" s="940"/>
      <c r="AI111" s="940"/>
      <c r="AJ111" s="941"/>
      <c r="AK111" s="942" t="s">
        <v>451</v>
      </c>
      <c r="AL111" s="940"/>
      <c r="AM111" s="940"/>
      <c r="AN111" s="940"/>
      <c r="AO111" s="941"/>
      <c r="AP111" s="943" t="s">
        <v>138</v>
      </c>
      <c r="AQ111" s="944"/>
      <c r="AR111" s="944"/>
      <c r="AS111" s="944"/>
      <c r="AT111" s="945"/>
      <c r="AU111" s="910"/>
      <c r="AV111" s="911"/>
      <c r="AW111" s="911"/>
      <c r="AX111" s="911"/>
      <c r="AY111" s="911"/>
      <c r="AZ111" s="924" t="s">
        <v>454</v>
      </c>
      <c r="BA111" s="925"/>
      <c r="BB111" s="925"/>
      <c r="BC111" s="925"/>
      <c r="BD111" s="925"/>
      <c r="BE111" s="925"/>
      <c r="BF111" s="925"/>
      <c r="BG111" s="925"/>
      <c r="BH111" s="925"/>
      <c r="BI111" s="925"/>
      <c r="BJ111" s="925"/>
      <c r="BK111" s="925"/>
      <c r="BL111" s="925"/>
      <c r="BM111" s="925"/>
      <c r="BN111" s="925"/>
      <c r="BO111" s="925"/>
      <c r="BP111" s="926"/>
      <c r="BQ111" s="927" t="s">
        <v>138</v>
      </c>
      <c r="BR111" s="928"/>
      <c r="BS111" s="928"/>
      <c r="BT111" s="928"/>
      <c r="BU111" s="928"/>
      <c r="BV111" s="928" t="s">
        <v>402</v>
      </c>
      <c r="BW111" s="928"/>
      <c r="BX111" s="928"/>
      <c r="BY111" s="928"/>
      <c r="BZ111" s="928"/>
      <c r="CA111" s="928" t="s">
        <v>402</v>
      </c>
      <c r="CB111" s="928"/>
      <c r="CC111" s="928"/>
      <c r="CD111" s="928"/>
      <c r="CE111" s="928"/>
      <c r="CF111" s="922" t="s">
        <v>402</v>
      </c>
      <c r="CG111" s="923"/>
      <c r="CH111" s="923"/>
      <c r="CI111" s="923"/>
      <c r="CJ111" s="923"/>
      <c r="CK111" s="950"/>
      <c r="CL111" s="951"/>
      <c r="CM111" s="924" t="s">
        <v>455</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402</v>
      </c>
      <c r="DH111" s="928"/>
      <c r="DI111" s="928"/>
      <c r="DJ111" s="928"/>
      <c r="DK111" s="928"/>
      <c r="DL111" s="928" t="s">
        <v>138</v>
      </c>
      <c r="DM111" s="928"/>
      <c r="DN111" s="928"/>
      <c r="DO111" s="928"/>
      <c r="DP111" s="928"/>
      <c r="DQ111" s="928" t="s">
        <v>402</v>
      </c>
      <c r="DR111" s="928"/>
      <c r="DS111" s="928"/>
      <c r="DT111" s="928"/>
      <c r="DU111" s="928"/>
      <c r="DV111" s="929" t="s">
        <v>453</v>
      </c>
      <c r="DW111" s="929"/>
      <c r="DX111" s="929"/>
      <c r="DY111" s="929"/>
      <c r="DZ111" s="930"/>
    </row>
    <row r="112" spans="1:131" s="230" customFormat="1" ht="26.25" customHeight="1" x14ac:dyDescent="0.15">
      <c r="A112" s="954" t="s">
        <v>456</v>
      </c>
      <c r="B112" s="955"/>
      <c r="C112" s="925" t="s">
        <v>457</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138</v>
      </c>
      <c r="AB112" s="961"/>
      <c r="AC112" s="961"/>
      <c r="AD112" s="961"/>
      <c r="AE112" s="962"/>
      <c r="AF112" s="963" t="s">
        <v>402</v>
      </c>
      <c r="AG112" s="961"/>
      <c r="AH112" s="961"/>
      <c r="AI112" s="961"/>
      <c r="AJ112" s="962"/>
      <c r="AK112" s="963" t="s">
        <v>138</v>
      </c>
      <c r="AL112" s="961"/>
      <c r="AM112" s="961"/>
      <c r="AN112" s="961"/>
      <c r="AO112" s="962"/>
      <c r="AP112" s="964" t="s">
        <v>138</v>
      </c>
      <c r="AQ112" s="965"/>
      <c r="AR112" s="965"/>
      <c r="AS112" s="965"/>
      <c r="AT112" s="966"/>
      <c r="AU112" s="910"/>
      <c r="AV112" s="911"/>
      <c r="AW112" s="911"/>
      <c r="AX112" s="911"/>
      <c r="AY112" s="911"/>
      <c r="AZ112" s="924" t="s">
        <v>458</v>
      </c>
      <c r="BA112" s="925"/>
      <c r="BB112" s="925"/>
      <c r="BC112" s="925"/>
      <c r="BD112" s="925"/>
      <c r="BE112" s="925"/>
      <c r="BF112" s="925"/>
      <c r="BG112" s="925"/>
      <c r="BH112" s="925"/>
      <c r="BI112" s="925"/>
      <c r="BJ112" s="925"/>
      <c r="BK112" s="925"/>
      <c r="BL112" s="925"/>
      <c r="BM112" s="925"/>
      <c r="BN112" s="925"/>
      <c r="BO112" s="925"/>
      <c r="BP112" s="926"/>
      <c r="BQ112" s="927">
        <v>4832917</v>
      </c>
      <c r="BR112" s="928"/>
      <c r="BS112" s="928"/>
      <c r="BT112" s="928"/>
      <c r="BU112" s="928"/>
      <c r="BV112" s="928">
        <v>4559281</v>
      </c>
      <c r="BW112" s="928"/>
      <c r="BX112" s="928"/>
      <c r="BY112" s="928"/>
      <c r="BZ112" s="928"/>
      <c r="CA112" s="928">
        <v>4435394</v>
      </c>
      <c r="CB112" s="928"/>
      <c r="CC112" s="928"/>
      <c r="CD112" s="928"/>
      <c r="CE112" s="928"/>
      <c r="CF112" s="922">
        <v>24.3</v>
      </c>
      <c r="CG112" s="923"/>
      <c r="CH112" s="923"/>
      <c r="CI112" s="923"/>
      <c r="CJ112" s="923"/>
      <c r="CK112" s="950"/>
      <c r="CL112" s="951"/>
      <c r="CM112" s="924" t="s">
        <v>459</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138</v>
      </c>
      <c r="DH112" s="928"/>
      <c r="DI112" s="928"/>
      <c r="DJ112" s="928"/>
      <c r="DK112" s="928"/>
      <c r="DL112" s="928" t="s">
        <v>453</v>
      </c>
      <c r="DM112" s="928"/>
      <c r="DN112" s="928"/>
      <c r="DO112" s="928"/>
      <c r="DP112" s="928"/>
      <c r="DQ112" s="928" t="s">
        <v>402</v>
      </c>
      <c r="DR112" s="928"/>
      <c r="DS112" s="928"/>
      <c r="DT112" s="928"/>
      <c r="DU112" s="928"/>
      <c r="DV112" s="929" t="s">
        <v>453</v>
      </c>
      <c r="DW112" s="929"/>
      <c r="DX112" s="929"/>
      <c r="DY112" s="929"/>
      <c r="DZ112" s="930"/>
    </row>
    <row r="113" spans="1:130" s="230" customFormat="1" ht="26.25" customHeight="1" x14ac:dyDescent="0.15">
      <c r="A113" s="956"/>
      <c r="B113" s="957"/>
      <c r="C113" s="925" t="s">
        <v>460</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419239</v>
      </c>
      <c r="AB113" s="940"/>
      <c r="AC113" s="940"/>
      <c r="AD113" s="940"/>
      <c r="AE113" s="941"/>
      <c r="AF113" s="942">
        <v>403747</v>
      </c>
      <c r="AG113" s="940"/>
      <c r="AH113" s="940"/>
      <c r="AI113" s="940"/>
      <c r="AJ113" s="941"/>
      <c r="AK113" s="942">
        <v>452221</v>
      </c>
      <c r="AL113" s="940"/>
      <c r="AM113" s="940"/>
      <c r="AN113" s="940"/>
      <c r="AO113" s="941"/>
      <c r="AP113" s="943">
        <v>2.5</v>
      </c>
      <c r="AQ113" s="944"/>
      <c r="AR113" s="944"/>
      <c r="AS113" s="944"/>
      <c r="AT113" s="945"/>
      <c r="AU113" s="910"/>
      <c r="AV113" s="911"/>
      <c r="AW113" s="911"/>
      <c r="AX113" s="911"/>
      <c r="AY113" s="911"/>
      <c r="AZ113" s="924" t="s">
        <v>461</v>
      </c>
      <c r="BA113" s="925"/>
      <c r="BB113" s="925"/>
      <c r="BC113" s="925"/>
      <c r="BD113" s="925"/>
      <c r="BE113" s="925"/>
      <c r="BF113" s="925"/>
      <c r="BG113" s="925"/>
      <c r="BH113" s="925"/>
      <c r="BI113" s="925"/>
      <c r="BJ113" s="925"/>
      <c r="BK113" s="925"/>
      <c r="BL113" s="925"/>
      <c r="BM113" s="925"/>
      <c r="BN113" s="925"/>
      <c r="BO113" s="925"/>
      <c r="BP113" s="926"/>
      <c r="BQ113" s="927" t="s">
        <v>138</v>
      </c>
      <c r="BR113" s="928"/>
      <c r="BS113" s="928"/>
      <c r="BT113" s="928"/>
      <c r="BU113" s="928"/>
      <c r="BV113" s="928" t="s">
        <v>402</v>
      </c>
      <c r="BW113" s="928"/>
      <c r="BX113" s="928"/>
      <c r="BY113" s="928"/>
      <c r="BZ113" s="928"/>
      <c r="CA113" s="928" t="s">
        <v>453</v>
      </c>
      <c r="CB113" s="928"/>
      <c r="CC113" s="928"/>
      <c r="CD113" s="928"/>
      <c r="CE113" s="928"/>
      <c r="CF113" s="922" t="s">
        <v>402</v>
      </c>
      <c r="CG113" s="923"/>
      <c r="CH113" s="923"/>
      <c r="CI113" s="923"/>
      <c r="CJ113" s="923"/>
      <c r="CK113" s="950"/>
      <c r="CL113" s="951"/>
      <c r="CM113" s="924" t="s">
        <v>462</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453</v>
      </c>
      <c r="DH113" s="961"/>
      <c r="DI113" s="961"/>
      <c r="DJ113" s="961"/>
      <c r="DK113" s="962"/>
      <c r="DL113" s="963" t="s">
        <v>463</v>
      </c>
      <c r="DM113" s="961"/>
      <c r="DN113" s="961"/>
      <c r="DO113" s="961"/>
      <c r="DP113" s="962"/>
      <c r="DQ113" s="963" t="s">
        <v>453</v>
      </c>
      <c r="DR113" s="961"/>
      <c r="DS113" s="961"/>
      <c r="DT113" s="961"/>
      <c r="DU113" s="962"/>
      <c r="DV113" s="964" t="s">
        <v>402</v>
      </c>
      <c r="DW113" s="965"/>
      <c r="DX113" s="965"/>
      <c r="DY113" s="965"/>
      <c r="DZ113" s="966"/>
    </row>
    <row r="114" spans="1:130" s="230" customFormat="1" ht="26.25" customHeight="1" x14ac:dyDescent="0.15">
      <c r="A114" s="956"/>
      <c r="B114" s="957"/>
      <c r="C114" s="925" t="s">
        <v>464</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773</v>
      </c>
      <c r="AB114" s="961"/>
      <c r="AC114" s="961"/>
      <c r="AD114" s="961"/>
      <c r="AE114" s="962"/>
      <c r="AF114" s="963" t="s">
        <v>138</v>
      </c>
      <c r="AG114" s="961"/>
      <c r="AH114" s="961"/>
      <c r="AI114" s="961"/>
      <c r="AJ114" s="962"/>
      <c r="AK114" s="963" t="s">
        <v>402</v>
      </c>
      <c r="AL114" s="961"/>
      <c r="AM114" s="961"/>
      <c r="AN114" s="961"/>
      <c r="AO114" s="962"/>
      <c r="AP114" s="964" t="s">
        <v>402</v>
      </c>
      <c r="AQ114" s="965"/>
      <c r="AR114" s="965"/>
      <c r="AS114" s="965"/>
      <c r="AT114" s="966"/>
      <c r="AU114" s="910"/>
      <c r="AV114" s="911"/>
      <c r="AW114" s="911"/>
      <c r="AX114" s="911"/>
      <c r="AY114" s="911"/>
      <c r="AZ114" s="924" t="s">
        <v>465</v>
      </c>
      <c r="BA114" s="925"/>
      <c r="BB114" s="925"/>
      <c r="BC114" s="925"/>
      <c r="BD114" s="925"/>
      <c r="BE114" s="925"/>
      <c r="BF114" s="925"/>
      <c r="BG114" s="925"/>
      <c r="BH114" s="925"/>
      <c r="BI114" s="925"/>
      <c r="BJ114" s="925"/>
      <c r="BK114" s="925"/>
      <c r="BL114" s="925"/>
      <c r="BM114" s="925"/>
      <c r="BN114" s="925"/>
      <c r="BO114" s="925"/>
      <c r="BP114" s="926"/>
      <c r="BQ114" s="927">
        <v>5169159</v>
      </c>
      <c r="BR114" s="928"/>
      <c r="BS114" s="928"/>
      <c r="BT114" s="928"/>
      <c r="BU114" s="928"/>
      <c r="BV114" s="928">
        <v>4963738</v>
      </c>
      <c r="BW114" s="928"/>
      <c r="BX114" s="928"/>
      <c r="BY114" s="928"/>
      <c r="BZ114" s="928"/>
      <c r="CA114" s="928">
        <v>4800101</v>
      </c>
      <c r="CB114" s="928"/>
      <c r="CC114" s="928"/>
      <c r="CD114" s="928"/>
      <c r="CE114" s="928"/>
      <c r="CF114" s="922">
        <v>26.3</v>
      </c>
      <c r="CG114" s="923"/>
      <c r="CH114" s="923"/>
      <c r="CI114" s="923"/>
      <c r="CJ114" s="923"/>
      <c r="CK114" s="950"/>
      <c r="CL114" s="951"/>
      <c r="CM114" s="924" t="s">
        <v>466</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138</v>
      </c>
      <c r="DH114" s="961"/>
      <c r="DI114" s="961"/>
      <c r="DJ114" s="961"/>
      <c r="DK114" s="962"/>
      <c r="DL114" s="963" t="s">
        <v>138</v>
      </c>
      <c r="DM114" s="961"/>
      <c r="DN114" s="961"/>
      <c r="DO114" s="961"/>
      <c r="DP114" s="962"/>
      <c r="DQ114" s="963" t="s">
        <v>453</v>
      </c>
      <c r="DR114" s="961"/>
      <c r="DS114" s="961"/>
      <c r="DT114" s="961"/>
      <c r="DU114" s="962"/>
      <c r="DV114" s="964" t="s">
        <v>402</v>
      </c>
      <c r="DW114" s="965"/>
      <c r="DX114" s="965"/>
      <c r="DY114" s="965"/>
      <c r="DZ114" s="966"/>
    </row>
    <row r="115" spans="1:130" s="230" customFormat="1" ht="26.25" customHeight="1" x14ac:dyDescent="0.15">
      <c r="A115" s="956"/>
      <c r="B115" s="957"/>
      <c r="C115" s="925" t="s">
        <v>467</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t="s">
        <v>453</v>
      </c>
      <c r="AB115" s="940"/>
      <c r="AC115" s="940"/>
      <c r="AD115" s="940"/>
      <c r="AE115" s="941"/>
      <c r="AF115" s="942" t="s">
        <v>138</v>
      </c>
      <c r="AG115" s="940"/>
      <c r="AH115" s="940"/>
      <c r="AI115" s="940"/>
      <c r="AJ115" s="941"/>
      <c r="AK115" s="942" t="s">
        <v>453</v>
      </c>
      <c r="AL115" s="940"/>
      <c r="AM115" s="940"/>
      <c r="AN115" s="940"/>
      <c r="AO115" s="941"/>
      <c r="AP115" s="943" t="s">
        <v>402</v>
      </c>
      <c r="AQ115" s="944"/>
      <c r="AR115" s="944"/>
      <c r="AS115" s="944"/>
      <c r="AT115" s="945"/>
      <c r="AU115" s="910"/>
      <c r="AV115" s="911"/>
      <c r="AW115" s="911"/>
      <c r="AX115" s="911"/>
      <c r="AY115" s="911"/>
      <c r="AZ115" s="924" t="s">
        <v>468</v>
      </c>
      <c r="BA115" s="925"/>
      <c r="BB115" s="925"/>
      <c r="BC115" s="925"/>
      <c r="BD115" s="925"/>
      <c r="BE115" s="925"/>
      <c r="BF115" s="925"/>
      <c r="BG115" s="925"/>
      <c r="BH115" s="925"/>
      <c r="BI115" s="925"/>
      <c r="BJ115" s="925"/>
      <c r="BK115" s="925"/>
      <c r="BL115" s="925"/>
      <c r="BM115" s="925"/>
      <c r="BN115" s="925"/>
      <c r="BO115" s="925"/>
      <c r="BP115" s="926"/>
      <c r="BQ115" s="927" t="s">
        <v>138</v>
      </c>
      <c r="BR115" s="928"/>
      <c r="BS115" s="928"/>
      <c r="BT115" s="928"/>
      <c r="BU115" s="928"/>
      <c r="BV115" s="928" t="s">
        <v>138</v>
      </c>
      <c r="BW115" s="928"/>
      <c r="BX115" s="928"/>
      <c r="BY115" s="928"/>
      <c r="BZ115" s="928"/>
      <c r="CA115" s="928" t="s">
        <v>138</v>
      </c>
      <c r="CB115" s="928"/>
      <c r="CC115" s="928"/>
      <c r="CD115" s="928"/>
      <c r="CE115" s="928"/>
      <c r="CF115" s="922" t="s">
        <v>402</v>
      </c>
      <c r="CG115" s="923"/>
      <c r="CH115" s="923"/>
      <c r="CI115" s="923"/>
      <c r="CJ115" s="923"/>
      <c r="CK115" s="950"/>
      <c r="CL115" s="951"/>
      <c r="CM115" s="924" t="s">
        <v>469</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402</v>
      </c>
      <c r="DH115" s="961"/>
      <c r="DI115" s="961"/>
      <c r="DJ115" s="961"/>
      <c r="DK115" s="962"/>
      <c r="DL115" s="963" t="s">
        <v>402</v>
      </c>
      <c r="DM115" s="961"/>
      <c r="DN115" s="961"/>
      <c r="DO115" s="961"/>
      <c r="DP115" s="962"/>
      <c r="DQ115" s="963" t="s">
        <v>138</v>
      </c>
      <c r="DR115" s="961"/>
      <c r="DS115" s="961"/>
      <c r="DT115" s="961"/>
      <c r="DU115" s="962"/>
      <c r="DV115" s="964" t="s">
        <v>138</v>
      </c>
      <c r="DW115" s="965"/>
      <c r="DX115" s="965"/>
      <c r="DY115" s="965"/>
      <c r="DZ115" s="966"/>
    </row>
    <row r="116" spans="1:130" s="230" customFormat="1" ht="26.25" customHeight="1" x14ac:dyDescent="0.15">
      <c r="A116" s="958"/>
      <c r="B116" s="959"/>
      <c r="C116" s="967" t="s">
        <v>470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138</v>
      </c>
      <c r="AB116" s="961"/>
      <c r="AC116" s="961"/>
      <c r="AD116" s="961"/>
      <c r="AE116" s="962"/>
      <c r="AF116" s="963" t="s">
        <v>402</v>
      </c>
      <c r="AG116" s="961"/>
      <c r="AH116" s="961"/>
      <c r="AI116" s="961"/>
      <c r="AJ116" s="962"/>
      <c r="AK116" s="963" t="s">
        <v>138</v>
      </c>
      <c r="AL116" s="961"/>
      <c r="AM116" s="961"/>
      <c r="AN116" s="961"/>
      <c r="AO116" s="962"/>
      <c r="AP116" s="964" t="s">
        <v>402</v>
      </c>
      <c r="AQ116" s="965"/>
      <c r="AR116" s="965"/>
      <c r="AS116" s="965"/>
      <c r="AT116" s="966"/>
      <c r="AU116" s="910"/>
      <c r="AV116" s="911"/>
      <c r="AW116" s="911"/>
      <c r="AX116" s="911"/>
      <c r="AY116" s="911"/>
      <c r="AZ116" s="969" t="s">
        <v>471</v>
      </c>
      <c r="BA116" s="970"/>
      <c r="BB116" s="970"/>
      <c r="BC116" s="970"/>
      <c r="BD116" s="970"/>
      <c r="BE116" s="970"/>
      <c r="BF116" s="970"/>
      <c r="BG116" s="970"/>
      <c r="BH116" s="970"/>
      <c r="BI116" s="970"/>
      <c r="BJ116" s="970"/>
      <c r="BK116" s="970"/>
      <c r="BL116" s="970"/>
      <c r="BM116" s="970"/>
      <c r="BN116" s="970"/>
      <c r="BO116" s="970"/>
      <c r="BP116" s="971"/>
      <c r="BQ116" s="927" t="s">
        <v>138</v>
      </c>
      <c r="BR116" s="928"/>
      <c r="BS116" s="928"/>
      <c r="BT116" s="928"/>
      <c r="BU116" s="928"/>
      <c r="BV116" s="928" t="s">
        <v>138</v>
      </c>
      <c r="BW116" s="928"/>
      <c r="BX116" s="928"/>
      <c r="BY116" s="928"/>
      <c r="BZ116" s="928"/>
      <c r="CA116" s="928" t="s">
        <v>402</v>
      </c>
      <c r="CB116" s="928"/>
      <c r="CC116" s="928"/>
      <c r="CD116" s="928"/>
      <c r="CE116" s="928"/>
      <c r="CF116" s="922" t="s">
        <v>402</v>
      </c>
      <c r="CG116" s="923"/>
      <c r="CH116" s="923"/>
      <c r="CI116" s="923"/>
      <c r="CJ116" s="923"/>
      <c r="CK116" s="950"/>
      <c r="CL116" s="951"/>
      <c r="CM116" s="924" t="s">
        <v>472</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453</v>
      </c>
      <c r="DH116" s="961"/>
      <c r="DI116" s="961"/>
      <c r="DJ116" s="961"/>
      <c r="DK116" s="962"/>
      <c r="DL116" s="963" t="s">
        <v>402</v>
      </c>
      <c r="DM116" s="961"/>
      <c r="DN116" s="961"/>
      <c r="DO116" s="961"/>
      <c r="DP116" s="962"/>
      <c r="DQ116" s="963" t="s">
        <v>402</v>
      </c>
      <c r="DR116" s="961"/>
      <c r="DS116" s="961"/>
      <c r="DT116" s="961"/>
      <c r="DU116" s="962"/>
      <c r="DV116" s="964" t="s">
        <v>138</v>
      </c>
      <c r="DW116" s="965"/>
      <c r="DX116" s="965"/>
      <c r="DY116" s="965"/>
      <c r="DZ116" s="966"/>
    </row>
    <row r="117" spans="1:130" s="230" customFormat="1" ht="26.25" customHeight="1" x14ac:dyDescent="0.15">
      <c r="A117" s="914" t="s">
        <v>189</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473</v>
      </c>
      <c r="Z117" s="896"/>
      <c r="AA117" s="980">
        <v>3546647</v>
      </c>
      <c r="AB117" s="981"/>
      <c r="AC117" s="981"/>
      <c r="AD117" s="981"/>
      <c r="AE117" s="982"/>
      <c r="AF117" s="983">
        <v>3677058</v>
      </c>
      <c r="AG117" s="981"/>
      <c r="AH117" s="981"/>
      <c r="AI117" s="981"/>
      <c r="AJ117" s="982"/>
      <c r="AK117" s="983">
        <v>3878483</v>
      </c>
      <c r="AL117" s="981"/>
      <c r="AM117" s="981"/>
      <c r="AN117" s="981"/>
      <c r="AO117" s="982"/>
      <c r="AP117" s="984"/>
      <c r="AQ117" s="985"/>
      <c r="AR117" s="985"/>
      <c r="AS117" s="985"/>
      <c r="AT117" s="986"/>
      <c r="AU117" s="910"/>
      <c r="AV117" s="911"/>
      <c r="AW117" s="911"/>
      <c r="AX117" s="911"/>
      <c r="AY117" s="911"/>
      <c r="AZ117" s="976" t="s">
        <v>474</v>
      </c>
      <c r="BA117" s="977"/>
      <c r="BB117" s="977"/>
      <c r="BC117" s="977"/>
      <c r="BD117" s="977"/>
      <c r="BE117" s="977"/>
      <c r="BF117" s="977"/>
      <c r="BG117" s="977"/>
      <c r="BH117" s="977"/>
      <c r="BI117" s="977"/>
      <c r="BJ117" s="977"/>
      <c r="BK117" s="977"/>
      <c r="BL117" s="977"/>
      <c r="BM117" s="977"/>
      <c r="BN117" s="977"/>
      <c r="BO117" s="977"/>
      <c r="BP117" s="978"/>
      <c r="BQ117" s="927" t="s">
        <v>453</v>
      </c>
      <c r="BR117" s="928"/>
      <c r="BS117" s="928"/>
      <c r="BT117" s="928"/>
      <c r="BU117" s="928"/>
      <c r="BV117" s="928" t="s">
        <v>453</v>
      </c>
      <c r="BW117" s="928"/>
      <c r="BX117" s="928"/>
      <c r="BY117" s="928"/>
      <c r="BZ117" s="928"/>
      <c r="CA117" s="928" t="s">
        <v>402</v>
      </c>
      <c r="CB117" s="928"/>
      <c r="CC117" s="928"/>
      <c r="CD117" s="928"/>
      <c r="CE117" s="928"/>
      <c r="CF117" s="922" t="s">
        <v>402</v>
      </c>
      <c r="CG117" s="923"/>
      <c r="CH117" s="923"/>
      <c r="CI117" s="923"/>
      <c r="CJ117" s="923"/>
      <c r="CK117" s="950"/>
      <c r="CL117" s="951"/>
      <c r="CM117" s="924" t="s">
        <v>475</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453</v>
      </c>
      <c r="DH117" s="961"/>
      <c r="DI117" s="961"/>
      <c r="DJ117" s="961"/>
      <c r="DK117" s="962"/>
      <c r="DL117" s="963" t="s">
        <v>138</v>
      </c>
      <c r="DM117" s="961"/>
      <c r="DN117" s="961"/>
      <c r="DO117" s="961"/>
      <c r="DP117" s="962"/>
      <c r="DQ117" s="963" t="s">
        <v>453</v>
      </c>
      <c r="DR117" s="961"/>
      <c r="DS117" s="961"/>
      <c r="DT117" s="961"/>
      <c r="DU117" s="962"/>
      <c r="DV117" s="964" t="s">
        <v>453</v>
      </c>
      <c r="DW117" s="965"/>
      <c r="DX117" s="965"/>
      <c r="DY117" s="965"/>
      <c r="DZ117" s="966"/>
    </row>
    <row r="118" spans="1:130" s="230" customFormat="1" ht="26.25" customHeight="1" x14ac:dyDescent="0.15">
      <c r="A118" s="914" t="s">
        <v>446</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443</v>
      </c>
      <c r="AB118" s="895"/>
      <c r="AC118" s="895"/>
      <c r="AD118" s="895"/>
      <c r="AE118" s="896"/>
      <c r="AF118" s="894" t="s">
        <v>444</v>
      </c>
      <c r="AG118" s="895"/>
      <c r="AH118" s="895"/>
      <c r="AI118" s="895"/>
      <c r="AJ118" s="896"/>
      <c r="AK118" s="894" t="s">
        <v>310</v>
      </c>
      <c r="AL118" s="895"/>
      <c r="AM118" s="895"/>
      <c r="AN118" s="895"/>
      <c r="AO118" s="896"/>
      <c r="AP118" s="972" t="s">
        <v>445</v>
      </c>
      <c r="AQ118" s="973"/>
      <c r="AR118" s="973"/>
      <c r="AS118" s="973"/>
      <c r="AT118" s="974"/>
      <c r="AU118" s="910"/>
      <c r="AV118" s="911"/>
      <c r="AW118" s="911"/>
      <c r="AX118" s="911"/>
      <c r="AY118" s="911"/>
      <c r="AZ118" s="975" t="s">
        <v>476</v>
      </c>
      <c r="BA118" s="967"/>
      <c r="BB118" s="967"/>
      <c r="BC118" s="967"/>
      <c r="BD118" s="967"/>
      <c r="BE118" s="967"/>
      <c r="BF118" s="967"/>
      <c r="BG118" s="967"/>
      <c r="BH118" s="967"/>
      <c r="BI118" s="967"/>
      <c r="BJ118" s="967"/>
      <c r="BK118" s="967"/>
      <c r="BL118" s="967"/>
      <c r="BM118" s="967"/>
      <c r="BN118" s="967"/>
      <c r="BO118" s="967"/>
      <c r="BP118" s="968"/>
      <c r="BQ118" s="1001" t="s">
        <v>402</v>
      </c>
      <c r="BR118" s="1002"/>
      <c r="BS118" s="1002"/>
      <c r="BT118" s="1002"/>
      <c r="BU118" s="1002"/>
      <c r="BV118" s="1002" t="s">
        <v>402</v>
      </c>
      <c r="BW118" s="1002"/>
      <c r="BX118" s="1002"/>
      <c r="BY118" s="1002"/>
      <c r="BZ118" s="1002"/>
      <c r="CA118" s="1002" t="s">
        <v>453</v>
      </c>
      <c r="CB118" s="1002"/>
      <c r="CC118" s="1002"/>
      <c r="CD118" s="1002"/>
      <c r="CE118" s="1002"/>
      <c r="CF118" s="922" t="s">
        <v>453</v>
      </c>
      <c r="CG118" s="923"/>
      <c r="CH118" s="923"/>
      <c r="CI118" s="923"/>
      <c r="CJ118" s="923"/>
      <c r="CK118" s="950"/>
      <c r="CL118" s="951"/>
      <c r="CM118" s="924" t="s">
        <v>477</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453</v>
      </c>
      <c r="DH118" s="961"/>
      <c r="DI118" s="961"/>
      <c r="DJ118" s="961"/>
      <c r="DK118" s="962"/>
      <c r="DL118" s="963" t="s">
        <v>402</v>
      </c>
      <c r="DM118" s="961"/>
      <c r="DN118" s="961"/>
      <c r="DO118" s="961"/>
      <c r="DP118" s="962"/>
      <c r="DQ118" s="963" t="s">
        <v>402</v>
      </c>
      <c r="DR118" s="961"/>
      <c r="DS118" s="961"/>
      <c r="DT118" s="961"/>
      <c r="DU118" s="962"/>
      <c r="DV118" s="964" t="s">
        <v>402</v>
      </c>
      <c r="DW118" s="965"/>
      <c r="DX118" s="965"/>
      <c r="DY118" s="965"/>
      <c r="DZ118" s="966"/>
    </row>
    <row r="119" spans="1:130" s="230" customFormat="1" ht="26.25" customHeight="1" x14ac:dyDescent="0.15">
      <c r="A119" s="1059" t="s">
        <v>449</v>
      </c>
      <c r="B119" s="949"/>
      <c r="C119" s="931" t="s">
        <v>450</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402</v>
      </c>
      <c r="AB119" s="902"/>
      <c r="AC119" s="902"/>
      <c r="AD119" s="902"/>
      <c r="AE119" s="903"/>
      <c r="AF119" s="904" t="s">
        <v>138</v>
      </c>
      <c r="AG119" s="902"/>
      <c r="AH119" s="902"/>
      <c r="AI119" s="902"/>
      <c r="AJ119" s="903"/>
      <c r="AK119" s="904" t="s">
        <v>402</v>
      </c>
      <c r="AL119" s="902"/>
      <c r="AM119" s="902"/>
      <c r="AN119" s="902"/>
      <c r="AO119" s="903"/>
      <c r="AP119" s="905" t="s">
        <v>402</v>
      </c>
      <c r="AQ119" s="906"/>
      <c r="AR119" s="906"/>
      <c r="AS119" s="906"/>
      <c r="AT119" s="907"/>
      <c r="AU119" s="912"/>
      <c r="AV119" s="913"/>
      <c r="AW119" s="913"/>
      <c r="AX119" s="913"/>
      <c r="AY119" s="913"/>
      <c r="AZ119" s="251" t="s">
        <v>189</v>
      </c>
      <c r="BA119" s="251"/>
      <c r="BB119" s="251"/>
      <c r="BC119" s="251"/>
      <c r="BD119" s="251"/>
      <c r="BE119" s="251"/>
      <c r="BF119" s="251"/>
      <c r="BG119" s="251"/>
      <c r="BH119" s="251"/>
      <c r="BI119" s="251"/>
      <c r="BJ119" s="251"/>
      <c r="BK119" s="251"/>
      <c r="BL119" s="251"/>
      <c r="BM119" s="251"/>
      <c r="BN119" s="251"/>
      <c r="BO119" s="979" t="s">
        <v>478</v>
      </c>
      <c r="BP119" s="1007"/>
      <c r="BQ119" s="1001">
        <v>47381078</v>
      </c>
      <c r="BR119" s="1002"/>
      <c r="BS119" s="1002"/>
      <c r="BT119" s="1002"/>
      <c r="BU119" s="1002"/>
      <c r="BV119" s="1002">
        <v>47802939</v>
      </c>
      <c r="BW119" s="1002"/>
      <c r="BX119" s="1002"/>
      <c r="BY119" s="1002"/>
      <c r="BZ119" s="1002"/>
      <c r="CA119" s="1002">
        <v>46750540</v>
      </c>
      <c r="CB119" s="1002"/>
      <c r="CC119" s="1002"/>
      <c r="CD119" s="1002"/>
      <c r="CE119" s="1002"/>
      <c r="CF119" s="1003"/>
      <c r="CG119" s="1004"/>
      <c r="CH119" s="1004"/>
      <c r="CI119" s="1004"/>
      <c r="CJ119" s="1005"/>
      <c r="CK119" s="952"/>
      <c r="CL119" s="953"/>
      <c r="CM119" s="975" t="s">
        <v>479</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402</v>
      </c>
      <c r="DH119" s="988"/>
      <c r="DI119" s="988"/>
      <c r="DJ119" s="988"/>
      <c r="DK119" s="989"/>
      <c r="DL119" s="987" t="s">
        <v>402</v>
      </c>
      <c r="DM119" s="988"/>
      <c r="DN119" s="988"/>
      <c r="DO119" s="988"/>
      <c r="DP119" s="989"/>
      <c r="DQ119" s="987" t="s">
        <v>402</v>
      </c>
      <c r="DR119" s="988"/>
      <c r="DS119" s="988"/>
      <c r="DT119" s="988"/>
      <c r="DU119" s="989"/>
      <c r="DV119" s="990" t="s">
        <v>138</v>
      </c>
      <c r="DW119" s="991"/>
      <c r="DX119" s="991"/>
      <c r="DY119" s="991"/>
      <c r="DZ119" s="992"/>
    </row>
    <row r="120" spans="1:130" s="230" customFormat="1" ht="26.25" customHeight="1" x14ac:dyDescent="0.15">
      <c r="A120" s="1060"/>
      <c r="B120" s="951"/>
      <c r="C120" s="924" t="s">
        <v>455</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463</v>
      </c>
      <c r="AB120" s="961"/>
      <c r="AC120" s="961"/>
      <c r="AD120" s="961"/>
      <c r="AE120" s="962"/>
      <c r="AF120" s="963" t="s">
        <v>402</v>
      </c>
      <c r="AG120" s="961"/>
      <c r="AH120" s="961"/>
      <c r="AI120" s="961"/>
      <c r="AJ120" s="962"/>
      <c r="AK120" s="963" t="s">
        <v>402</v>
      </c>
      <c r="AL120" s="961"/>
      <c r="AM120" s="961"/>
      <c r="AN120" s="961"/>
      <c r="AO120" s="962"/>
      <c r="AP120" s="964" t="s">
        <v>453</v>
      </c>
      <c r="AQ120" s="965"/>
      <c r="AR120" s="965"/>
      <c r="AS120" s="965"/>
      <c r="AT120" s="966"/>
      <c r="AU120" s="993" t="s">
        <v>480</v>
      </c>
      <c r="AV120" s="994"/>
      <c r="AW120" s="994"/>
      <c r="AX120" s="994"/>
      <c r="AY120" s="995"/>
      <c r="AZ120" s="931" t="s">
        <v>481</v>
      </c>
      <c r="BA120" s="899"/>
      <c r="BB120" s="899"/>
      <c r="BC120" s="899"/>
      <c r="BD120" s="899"/>
      <c r="BE120" s="899"/>
      <c r="BF120" s="899"/>
      <c r="BG120" s="899"/>
      <c r="BH120" s="899"/>
      <c r="BI120" s="899"/>
      <c r="BJ120" s="899"/>
      <c r="BK120" s="899"/>
      <c r="BL120" s="899"/>
      <c r="BM120" s="899"/>
      <c r="BN120" s="899"/>
      <c r="BO120" s="899"/>
      <c r="BP120" s="900"/>
      <c r="BQ120" s="932">
        <v>16997790</v>
      </c>
      <c r="BR120" s="933"/>
      <c r="BS120" s="933"/>
      <c r="BT120" s="933"/>
      <c r="BU120" s="933"/>
      <c r="BV120" s="933">
        <v>18703391</v>
      </c>
      <c r="BW120" s="933"/>
      <c r="BX120" s="933"/>
      <c r="BY120" s="933"/>
      <c r="BZ120" s="933"/>
      <c r="CA120" s="933">
        <v>20204997</v>
      </c>
      <c r="CB120" s="933"/>
      <c r="CC120" s="933"/>
      <c r="CD120" s="933"/>
      <c r="CE120" s="933"/>
      <c r="CF120" s="946">
        <v>110.8</v>
      </c>
      <c r="CG120" s="947"/>
      <c r="CH120" s="947"/>
      <c r="CI120" s="947"/>
      <c r="CJ120" s="947"/>
      <c r="CK120" s="1008" t="s">
        <v>482</v>
      </c>
      <c r="CL120" s="1009"/>
      <c r="CM120" s="1009"/>
      <c r="CN120" s="1009"/>
      <c r="CO120" s="1010"/>
      <c r="CP120" s="1016" t="s">
        <v>483</v>
      </c>
      <c r="CQ120" s="1017"/>
      <c r="CR120" s="1017"/>
      <c r="CS120" s="1017"/>
      <c r="CT120" s="1017"/>
      <c r="CU120" s="1017"/>
      <c r="CV120" s="1017"/>
      <c r="CW120" s="1017"/>
      <c r="CX120" s="1017"/>
      <c r="CY120" s="1017"/>
      <c r="CZ120" s="1017"/>
      <c r="DA120" s="1017"/>
      <c r="DB120" s="1017"/>
      <c r="DC120" s="1017"/>
      <c r="DD120" s="1017"/>
      <c r="DE120" s="1017"/>
      <c r="DF120" s="1018"/>
      <c r="DG120" s="932">
        <v>4123628</v>
      </c>
      <c r="DH120" s="933"/>
      <c r="DI120" s="933"/>
      <c r="DJ120" s="933"/>
      <c r="DK120" s="933"/>
      <c r="DL120" s="933">
        <v>3934355</v>
      </c>
      <c r="DM120" s="933"/>
      <c r="DN120" s="933"/>
      <c r="DO120" s="933"/>
      <c r="DP120" s="933"/>
      <c r="DQ120" s="933">
        <v>3703253</v>
      </c>
      <c r="DR120" s="933"/>
      <c r="DS120" s="933"/>
      <c r="DT120" s="933"/>
      <c r="DU120" s="933"/>
      <c r="DV120" s="934">
        <v>20.3</v>
      </c>
      <c r="DW120" s="934"/>
      <c r="DX120" s="934"/>
      <c r="DY120" s="934"/>
      <c r="DZ120" s="935"/>
    </row>
    <row r="121" spans="1:130" s="230" customFormat="1" ht="26.25" customHeight="1" x14ac:dyDescent="0.15">
      <c r="A121" s="1060"/>
      <c r="B121" s="951"/>
      <c r="C121" s="976" t="s">
        <v>484</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138</v>
      </c>
      <c r="AB121" s="961"/>
      <c r="AC121" s="961"/>
      <c r="AD121" s="961"/>
      <c r="AE121" s="962"/>
      <c r="AF121" s="963" t="s">
        <v>138</v>
      </c>
      <c r="AG121" s="961"/>
      <c r="AH121" s="961"/>
      <c r="AI121" s="961"/>
      <c r="AJ121" s="962"/>
      <c r="AK121" s="963" t="s">
        <v>402</v>
      </c>
      <c r="AL121" s="961"/>
      <c r="AM121" s="961"/>
      <c r="AN121" s="961"/>
      <c r="AO121" s="962"/>
      <c r="AP121" s="964" t="s">
        <v>402</v>
      </c>
      <c r="AQ121" s="965"/>
      <c r="AR121" s="965"/>
      <c r="AS121" s="965"/>
      <c r="AT121" s="966"/>
      <c r="AU121" s="996"/>
      <c r="AV121" s="997"/>
      <c r="AW121" s="997"/>
      <c r="AX121" s="997"/>
      <c r="AY121" s="998"/>
      <c r="AZ121" s="924" t="s">
        <v>485</v>
      </c>
      <c r="BA121" s="925"/>
      <c r="BB121" s="925"/>
      <c r="BC121" s="925"/>
      <c r="BD121" s="925"/>
      <c r="BE121" s="925"/>
      <c r="BF121" s="925"/>
      <c r="BG121" s="925"/>
      <c r="BH121" s="925"/>
      <c r="BI121" s="925"/>
      <c r="BJ121" s="925"/>
      <c r="BK121" s="925"/>
      <c r="BL121" s="925"/>
      <c r="BM121" s="925"/>
      <c r="BN121" s="925"/>
      <c r="BO121" s="925"/>
      <c r="BP121" s="926"/>
      <c r="BQ121" s="927">
        <v>1212496</v>
      </c>
      <c r="BR121" s="928"/>
      <c r="BS121" s="928"/>
      <c r="BT121" s="928"/>
      <c r="BU121" s="928"/>
      <c r="BV121" s="928">
        <v>918327</v>
      </c>
      <c r="BW121" s="928"/>
      <c r="BX121" s="928"/>
      <c r="BY121" s="928"/>
      <c r="BZ121" s="928"/>
      <c r="CA121" s="928">
        <v>834314</v>
      </c>
      <c r="CB121" s="928"/>
      <c r="CC121" s="928"/>
      <c r="CD121" s="928"/>
      <c r="CE121" s="928"/>
      <c r="CF121" s="922">
        <v>4.5999999999999996</v>
      </c>
      <c r="CG121" s="923"/>
      <c r="CH121" s="923"/>
      <c r="CI121" s="923"/>
      <c r="CJ121" s="923"/>
      <c r="CK121" s="1011"/>
      <c r="CL121" s="1012"/>
      <c r="CM121" s="1012"/>
      <c r="CN121" s="1012"/>
      <c r="CO121" s="1013"/>
      <c r="CP121" s="1021" t="s">
        <v>486</v>
      </c>
      <c r="CQ121" s="1022"/>
      <c r="CR121" s="1022"/>
      <c r="CS121" s="1022"/>
      <c r="CT121" s="1022"/>
      <c r="CU121" s="1022"/>
      <c r="CV121" s="1022"/>
      <c r="CW121" s="1022"/>
      <c r="CX121" s="1022"/>
      <c r="CY121" s="1022"/>
      <c r="CZ121" s="1022"/>
      <c r="DA121" s="1022"/>
      <c r="DB121" s="1022"/>
      <c r="DC121" s="1022"/>
      <c r="DD121" s="1022"/>
      <c r="DE121" s="1022"/>
      <c r="DF121" s="1023"/>
      <c r="DG121" s="927">
        <v>412300</v>
      </c>
      <c r="DH121" s="928"/>
      <c r="DI121" s="928"/>
      <c r="DJ121" s="928"/>
      <c r="DK121" s="928"/>
      <c r="DL121" s="928">
        <v>370284</v>
      </c>
      <c r="DM121" s="928"/>
      <c r="DN121" s="928"/>
      <c r="DO121" s="928"/>
      <c r="DP121" s="928"/>
      <c r="DQ121" s="928">
        <v>373262</v>
      </c>
      <c r="DR121" s="928"/>
      <c r="DS121" s="928"/>
      <c r="DT121" s="928"/>
      <c r="DU121" s="928"/>
      <c r="DV121" s="929">
        <v>2</v>
      </c>
      <c r="DW121" s="929"/>
      <c r="DX121" s="929"/>
      <c r="DY121" s="929"/>
      <c r="DZ121" s="930"/>
    </row>
    <row r="122" spans="1:130" s="230" customFormat="1" ht="26.25" customHeight="1" x14ac:dyDescent="0.15">
      <c r="A122" s="1060"/>
      <c r="B122" s="951"/>
      <c r="C122" s="924" t="s">
        <v>466</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453</v>
      </c>
      <c r="AB122" s="961"/>
      <c r="AC122" s="961"/>
      <c r="AD122" s="961"/>
      <c r="AE122" s="962"/>
      <c r="AF122" s="963" t="s">
        <v>453</v>
      </c>
      <c r="AG122" s="961"/>
      <c r="AH122" s="961"/>
      <c r="AI122" s="961"/>
      <c r="AJ122" s="962"/>
      <c r="AK122" s="963" t="s">
        <v>402</v>
      </c>
      <c r="AL122" s="961"/>
      <c r="AM122" s="961"/>
      <c r="AN122" s="961"/>
      <c r="AO122" s="962"/>
      <c r="AP122" s="964" t="s">
        <v>402</v>
      </c>
      <c r="AQ122" s="965"/>
      <c r="AR122" s="965"/>
      <c r="AS122" s="965"/>
      <c r="AT122" s="966"/>
      <c r="AU122" s="996"/>
      <c r="AV122" s="997"/>
      <c r="AW122" s="997"/>
      <c r="AX122" s="997"/>
      <c r="AY122" s="998"/>
      <c r="AZ122" s="975" t="s">
        <v>487</v>
      </c>
      <c r="BA122" s="967"/>
      <c r="BB122" s="967"/>
      <c r="BC122" s="967"/>
      <c r="BD122" s="967"/>
      <c r="BE122" s="967"/>
      <c r="BF122" s="967"/>
      <c r="BG122" s="967"/>
      <c r="BH122" s="967"/>
      <c r="BI122" s="967"/>
      <c r="BJ122" s="967"/>
      <c r="BK122" s="967"/>
      <c r="BL122" s="967"/>
      <c r="BM122" s="967"/>
      <c r="BN122" s="967"/>
      <c r="BO122" s="967"/>
      <c r="BP122" s="968"/>
      <c r="BQ122" s="1001">
        <v>30972788</v>
      </c>
      <c r="BR122" s="1002"/>
      <c r="BS122" s="1002"/>
      <c r="BT122" s="1002"/>
      <c r="BU122" s="1002"/>
      <c r="BV122" s="1002">
        <v>30761463</v>
      </c>
      <c r="BW122" s="1002"/>
      <c r="BX122" s="1002"/>
      <c r="BY122" s="1002"/>
      <c r="BZ122" s="1002"/>
      <c r="CA122" s="1002">
        <v>29604352</v>
      </c>
      <c r="CB122" s="1002"/>
      <c r="CC122" s="1002"/>
      <c r="CD122" s="1002"/>
      <c r="CE122" s="1002"/>
      <c r="CF122" s="1019">
        <v>162.4</v>
      </c>
      <c r="CG122" s="1020"/>
      <c r="CH122" s="1020"/>
      <c r="CI122" s="1020"/>
      <c r="CJ122" s="1020"/>
      <c r="CK122" s="1011"/>
      <c r="CL122" s="1012"/>
      <c r="CM122" s="1012"/>
      <c r="CN122" s="1012"/>
      <c r="CO122" s="1013"/>
      <c r="CP122" s="1021" t="s">
        <v>419</v>
      </c>
      <c r="CQ122" s="1022"/>
      <c r="CR122" s="1022"/>
      <c r="CS122" s="1022"/>
      <c r="CT122" s="1022"/>
      <c r="CU122" s="1022"/>
      <c r="CV122" s="1022"/>
      <c r="CW122" s="1022"/>
      <c r="CX122" s="1022"/>
      <c r="CY122" s="1022"/>
      <c r="CZ122" s="1022"/>
      <c r="DA122" s="1022"/>
      <c r="DB122" s="1022"/>
      <c r="DC122" s="1022"/>
      <c r="DD122" s="1022"/>
      <c r="DE122" s="1022"/>
      <c r="DF122" s="1023"/>
      <c r="DG122" s="927">
        <v>296989</v>
      </c>
      <c r="DH122" s="928"/>
      <c r="DI122" s="928"/>
      <c r="DJ122" s="928"/>
      <c r="DK122" s="928"/>
      <c r="DL122" s="928">
        <v>254642</v>
      </c>
      <c r="DM122" s="928"/>
      <c r="DN122" s="928"/>
      <c r="DO122" s="928"/>
      <c r="DP122" s="928"/>
      <c r="DQ122" s="928">
        <v>358879</v>
      </c>
      <c r="DR122" s="928"/>
      <c r="DS122" s="928"/>
      <c r="DT122" s="928"/>
      <c r="DU122" s="928"/>
      <c r="DV122" s="929">
        <v>2</v>
      </c>
      <c r="DW122" s="929"/>
      <c r="DX122" s="929"/>
      <c r="DY122" s="929"/>
      <c r="DZ122" s="930"/>
    </row>
    <row r="123" spans="1:130" s="230" customFormat="1" ht="26.25" customHeight="1" x14ac:dyDescent="0.15">
      <c r="A123" s="1060"/>
      <c r="B123" s="951"/>
      <c r="C123" s="924" t="s">
        <v>472</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463</v>
      </c>
      <c r="AB123" s="961"/>
      <c r="AC123" s="961"/>
      <c r="AD123" s="961"/>
      <c r="AE123" s="962"/>
      <c r="AF123" s="963" t="s">
        <v>138</v>
      </c>
      <c r="AG123" s="961"/>
      <c r="AH123" s="961"/>
      <c r="AI123" s="961"/>
      <c r="AJ123" s="962"/>
      <c r="AK123" s="963" t="s">
        <v>402</v>
      </c>
      <c r="AL123" s="961"/>
      <c r="AM123" s="961"/>
      <c r="AN123" s="961"/>
      <c r="AO123" s="962"/>
      <c r="AP123" s="964" t="s">
        <v>138</v>
      </c>
      <c r="AQ123" s="965"/>
      <c r="AR123" s="965"/>
      <c r="AS123" s="965"/>
      <c r="AT123" s="966"/>
      <c r="AU123" s="999"/>
      <c r="AV123" s="1000"/>
      <c r="AW123" s="1000"/>
      <c r="AX123" s="1000"/>
      <c r="AY123" s="1000"/>
      <c r="AZ123" s="251" t="s">
        <v>189</v>
      </c>
      <c r="BA123" s="251"/>
      <c r="BB123" s="251"/>
      <c r="BC123" s="251"/>
      <c r="BD123" s="251"/>
      <c r="BE123" s="251"/>
      <c r="BF123" s="251"/>
      <c r="BG123" s="251"/>
      <c r="BH123" s="251"/>
      <c r="BI123" s="251"/>
      <c r="BJ123" s="251"/>
      <c r="BK123" s="251"/>
      <c r="BL123" s="251"/>
      <c r="BM123" s="251"/>
      <c r="BN123" s="251"/>
      <c r="BO123" s="979" t="s">
        <v>488</v>
      </c>
      <c r="BP123" s="1007"/>
      <c r="BQ123" s="1066">
        <v>49183074</v>
      </c>
      <c r="BR123" s="1033"/>
      <c r="BS123" s="1033"/>
      <c r="BT123" s="1033"/>
      <c r="BU123" s="1033"/>
      <c r="BV123" s="1033">
        <v>50383181</v>
      </c>
      <c r="BW123" s="1033"/>
      <c r="BX123" s="1033"/>
      <c r="BY123" s="1033"/>
      <c r="BZ123" s="1033"/>
      <c r="CA123" s="1033">
        <v>50643663</v>
      </c>
      <c r="CB123" s="1033"/>
      <c r="CC123" s="1033"/>
      <c r="CD123" s="1033"/>
      <c r="CE123" s="1033"/>
      <c r="CF123" s="1003"/>
      <c r="CG123" s="1004"/>
      <c r="CH123" s="1004"/>
      <c r="CI123" s="1004"/>
      <c r="CJ123" s="1005"/>
      <c r="CK123" s="1011"/>
      <c r="CL123" s="1012"/>
      <c r="CM123" s="1012"/>
      <c r="CN123" s="1012"/>
      <c r="CO123" s="1013"/>
      <c r="CP123" s="1021" t="s">
        <v>489</v>
      </c>
      <c r="CQ123" s="1022"/>
      <c r="CR123" s="1022"/>
      <c r="CS123" s="1022"/>
      <c r="CT123" s="1022"/>
      <c r="CU123" s="1022"/>
      <c r="CV123" s="1022"/>
      <c r="CW123" s="1022"/>
      <c r="CX123" s="1022"/>
      <c r="CY123" s="1022"/>
      <c r="CZ123" s="1022"/>
      <c r="DA123" s="1022"/>
      <c r="DB123" s="1022"/>
      <c r="DC123" s="1022"/>
      <c r="DD123" s="1022"/>
      <c r="DE123" s="1022"/>
      <c r="DF123" s="1023"/>
      <c r="DG123" s="960" t="s">
        <v>463</v>
      </c>
      <c r="DH123" s="961"/>
      <c r="DI123" s="961"/>
      <c r="DJ123" s="961"/>
      <c r="DK123" s="962"/>
      <c r="DL123" s="963" t="s">
        <v>463</v>
      </c>
      <c r="DM123" s="961"/>
      <c r="DN123" s="961"/>
      <c r="DO123" s="961"/>
      <c r="DP123" s="962"/>
      <c r="DQ123" s="963" t="s">
        <v>463</v>
      </c>
      <c r="DR123" s="961"/>
      <c r="DS123" s="961"/>
      <c r="DT123" s="961"/>
      <c r="DU123" s="962"/>
      <c r="DV123" s="964" t="s">
        <v>463</v>
      </c>
      <c r="DW123" s="965"/>
      <c r="DX123" s="965"/>
      <c r="DY123" s="965"/>
      <c r="DZ123" s="966"/>
    </row>
    <row r="124" spans="1:130" s="230" customFormat="1" ht="26.25" customHeight="1" thickBot="1" x14ac:dyDescent="0.2">
      <c r="A124" s="1060"/>
      <c r="B124" s="951"/>
      <c r="C124" s="924" t="s">
        <v>475</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463</v>
      </c>
      <c r="AB124" s="961"/>
      <c r="AC124" s="961"/>
      <c r="AD124" s="961"/>
      <c r="AE124" s="962"/>
      <c r="AF124" s="963" t="s">
        <v>463</v>
      </c>
      <c r="AG124" s="961"/>
      <c r="AH124" s="961"/>
      <c r="AI124" s="961"/>
      <c r="AJ124" s="962"/>
      <c r="AK124" s="963" t="s">
        <v>463</v>
      </c>
      <c r="AL124" s="961"/>
      <c r="AM124" s="961"/>
      <c r="AN124" s="961"/>
      <c r="AO124" s="962"/>
      <c r="AP124" s="964" t="s">
        <v>463</v>
      </c>
      <c r="AQ124" s="965"/>
      <c r="AR124" s="965"/>
      <c r="AS124" s="965"/>
      <c r="AT124" s="966"/>
      <c r="AU124" s="1062" t="s">
        <v>490</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t="s">
        <v>463</v>
      </c>
      <c r="BR124" s="1029"/>
      <c r="BS124" s="1029"/>
      <c r="BT124" s="1029"/>
      <c r="BU124" s="1029"/>
      <c r="BV124" s="1029" t="s">
        <v>463</v>
      </c>
      <c r="BW124" s="1029"/>
      <c r="BX124" s="1029"/>
      <c r="BY124" s="1029"/>
      <c r="BZ124" s="1029"/>
      <c r="CA124" s="1029" t="s">
        <v>463</v>
      </c>
      <c r="CB124" s="1029"/>
      <c r="CC124" s="1029"/>
      <c r="CD124" s="1029"/>
      <c r="CE124" s="1029"/>
      <c r="CF124" s="1030"/>
      <c r="CG124" s="1031"/>
      <c r="CH124" s="1031"/>
      <c r="CI124" s="1031"/>
      <c r="CJ124" s="1032"/>
      <c r="CK124" s="1014"/>
      <c r="CL124" s="1014"/>
      <c r="CM124" s="1014"/>
      <c r="CN124" s="1014"/>
      <c r="CO124" s="1015"/>
      <c r="CP124" s="1021" t="s">
        <v>491</v>
      </c>
      <c r="CQ124" s="1022"/>
      <c r="CR124" s="1022"/>
      <c r="CS124" s="1022"/>
      <c r="CT124" s="1022"/>
      <c r="CU124" s="1022"/>
      <c r="CV124" s="1022"/>
      <c r="CW124" s="1022"/>
      <c r="CX124" s="1022"/>
      <c r="CY124" s="1022"/>
      <c r="CZ124" s="1022"/>
      <c r="DA124" s="1022"/>
      <c r="DB124" s="1022"/>
      <c r="DC124" s="1022"/>
      <c r="DD124" s="1022"/>
      <c r="DE124" s="1022"/>
      <c r="DF124" s="1023"/>
      <c r="DG124" s="1006" t="s">
        <v>138</v>
      </c>
      <c r="DH124" s="988"/>
      <c r="DI124" s="988"/>
      <c r="DJ124" s="988"/>
      <c r="DK124" s="989"/>
      <c r="DL124" s="987" t="s">
        <v>138</v>
      </c>
      <c r="DM124" s="988"/>
      <c r="DN124" s="988"/>
      <c r="DO124" s="988"/>
      <c r="DP124" s="989"/>
      <c r="DQ124" s="987" t="s">
        <v>138</v>
      </c>
      <c r="DR124" s="988"/>
      <c r="DS124" s="988"/>
      <c r="DT124" s="988"/>
      <c r="DU124" s="989"/>
      <c r="DV124" s="990" t="s">
        <v>138</v>
      </c>
      <c r="DW124" s="991"/>
      <c r="DX124" s="991"/>
      <c r="DY124" s="991"/>
      <c r="DZ124" s="992"/>
    </row>
    <row r="125" spans="1:130" s="230" customFormat="1" ht="26.25" customHeight="1" x14ac:dyDescent="0.15">
      <c r="A125" s="1060"/>
      <c r="B125" s="951"/>
      <c r="C125" s="924" t="s">
        <v>477</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492</v>
      </c>
      <c r="AB125" s="961"/>
      <c r="AC125" s="961"/>
      <c r="AD125" s="961"/>
      <c r="AE125" s="962"/>
      <c r="AF125" s="963" t="s">
        <v>492</v>
      </c>
      <c r="AG125" s="961"/>
      <c r="AH125" s="961"/>
      <c r="AI125" s="961"/>
      <c r="AJ125" s="962"/>
      <c r="AK125" s="963" t="s">
        <v>492</v>
      </c>
      <c r="AL125" s="961"/>
      <c r="AM125" s="961"/>
      <c r="AN125" s="961"/>
      <c r="AO125" s="962"/>
      <c r="AP125" s="964" t="s">
        <v>138</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493</v>
      </c>
      <c r="CL125" s="1009"/>
      <c r="CM125" s="1009"/>
      <c r="CN125" s="1009"/>
      <c r="CO125" s="1010"/>
      <c r="CP125" s="931" t="s">
        <v>494</v>
      </c>
      <c r="CQ125" s="899"/>
      <c r="CR125" s="899"/>
      <c r="CS125" s="899"/>
      <c r="CT125" s="899"/>
      <c r="CU125" s="899"/>
      <c r="CV125" s="899"/>
      <c r="CW125" s="899"/>
      <c r="CX125" s="899"/>
      <c r="CY125" s="899"/>
      <c r="CZ125" s="899"/>
      <c r="DA125" s="899"/>
      <c r="DB125" s="899"/>
      <c r="DC125" s="899"/>
      <c r="DD125" s="899"/>
      <c r="DE125" s="899"/>
      <c r="DF125" s="900"/>
      <c r="DG125" s="932" t="s">
        <v>138</v>
      </c>
      <c r="DH125" s="933"/>
      <c r="DI125" s="933"/>
      <c r="DJ125" s="933"/>
      <c r="DK125" s="933"/>
      <c r="DL125" s="933" t="s">
        <v>492</v>
      </c>
      <c r="DM125" s="933"/>
      <c r="DN125" s="933"/>
      <c r="DO125" s="933"/>
      <c r="DP125" s="933"/>
      <c r="DQ125" s="933" t="s">
        <v>495</v>
      </c>
      <c r="DR125" s="933"/>
      <c r="DS125" s="933"/>
      <c r="DT125" s="933"/>
      <c r="DU125" s="933"/>
      <c r="DV125" s="934" t="s">
        <v>496</v>
      </c>
      <c r="DW125" s="934"/>
      <c r="DX125" s="934"/>
      <c r="DY125" s="934"/>
      <c r="DZ125" s="935"/>
    </row>
    <row r="126" spans="1:130" s="230" customFormat="1" ht="26.25" customHeight="1" thickBot="1" x14ac:dyDescent="0.2">
      <c r="A126" s="1060"/>
      <c r="B126" s="951"/>
      <c r="C126" s="924" t="s">
        <v>479</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138</v>
      </c>
      <c r="AB126" s="961"/>
      <c r="AC126" s="961"/>
      <c r="AD126" s="961"/>
      <c r="AE126" s="962"/>
      <c r="AF126" s="963" t="s">
        <v>138</v>
      </c>
      <c r="AG126" s="961"/>
      <c r="AH126" s="961"/>
      <c r="AI126" s="961"/>
      <c r="AJ126" s="962"/>
      <c r="AK126" s="963" t="s">
        <v>496</v>
      </c>
      <c r="AL126" s="961"/>
      <c r="AM126" s="961"/>
      <c r="AN126" s="961"/>
      <c r="AO126" s="962"/>
      <c r="AP126" s="964" t="s">
        <v>138</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497</v>
      </c>
      <c r="CQ126" s="925"/>
      <c r="CR126" s="925"/>
      <c r="CS126" s="925"/>
      <c r="CT126" s="925"/>
      <c r="CU126" s="925"/>
      <c r="CV126" s="925"/>
      <c r="CW126" s="925"/>
      <c r="CX126" s="925"/>
      <c r="CY126" s="925"/>
      <c r="CZ126" s="925"/>
      <c r="DA126" s="925"/>
      <c r="DB126" s="925"/>
      <c r="DC126" s="925"/>
      <c r="DD126" s="925"/>
      <c r="DE126" s="925"/>
      <c r="DF126" s="926"/>
      <c r="DG126" s="927" t="s">
        <v>498</v>
      </c>
      <c r="DH126" s="928"/>
      <c r="DI126" s="928"/>
      <c r="DJ126" s="928"/>
      <c r="DK126" s="928"/>
      <c r="DL126" s="928" t="s">
        <v>138</v>
      </c>
      <c r="DM126" s="928"/>
      <c r="DN126" s="928"/>
      <c r="DO126" s="928"/>
      <c r="DP126" s="928"/>
      <c r="DQ126" s="928" t="s">
        <v>496</v>
      </c>
      <c r="DR126" s="928"/>
      <c r="DS126" s="928"/>
      <c r="DT126" s="928"/>
      <c r="DU126" s="928"/>
      <c r="DV126" s="929" t="s">
        <v>138</v>
      </c>
      <c r="DW126" s="929"/>
      <c r="DX126" s="929"/>
      <c r="DY126" s="929"/>
      <c r="DZ126" s="930"/>
    </row>
    <row r="127" spans="1:130" s="230" customFormat="1" ht="26.25" customHeight="1" x14ac:dyDescent="0.15">
      <c r="A127" s="1061"/>
      <c r="B127" s="953"/>
      <c r="C127" s="975" t="s">
        <v>499</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138</v>
      </c>
      <c r="AB127" s="961"/>
      <c r="AC127" s="961"/>
      <c r="AD127" s="961"/>
      <c r="AE127" s="962"/>
      <c r="AF127" s="963" t="s">
        <v>138</v>
      </c>
      <c r="AG127" s="961"/>
      <c r="AH127" s="961"/>
      <c r="AI127" s="961"/>
      <c r="AJ127" s="962"/>
      <c r="AK127" s="963" t="s">
        <v>138</v>
      </c>
      <c r="AL127" s="961"/>
      <c r="AM127" s="961"/>
      <c r="AN127" s="961"/>
      <c r="AO127" s="962"/>
      <c r="AP127" s="964" t="s">
        <v>498</v>
      </c>
      <c r="AQ127" s="965"/>
      <c r="AR127" s="965"/>
      <c r="AS127" s="965"/>
      <c r="AT127" s="966"/>
      <c r="AU127" s="232"/>
      <c r="AV127" s="232"/>
      <c r="AW127" s="232"/>
      <c r="AX127" s="1034" t="s">
        <v>500</v>
      </c>
      <c r="AY127" s="1035"/>
      <c r="AZ127" s="1035"/>
      <c r="BA127" s="1035"/>
      <c r="BB127" s="1035"/>
      <c r="BC127" s="1035"/>
      <c r="BD127" s="1035"/>
      <c r="BE127" s="1036"/>
      <c r="BF127" s="1037" t="s">
        <v>501</v>
      </c>
      <c r="BG127" s="1035"/>
      <c r="BH127" s="1035"/>
      <c r="BI127" s="1035"/>
      <c r="BJ127" s="1035"/>
      <c r="BK127" s="1035"/>
      <c r="BL127" s="1036"/>
      <c r="BM127" s="1037" t="s">
        <v>502</v>
      </c>
      <c r="BN127" s="1035"/>
      <c r="BO127" s="1035"/>
      <c r="BP127" s="1035"/>
      <c r="BQ127" s="1035"/>
      <c r="BR127" s="1035"/>
      <c r="BS127" s="1036"/>
      <c r="BT127" s="1037" t="s">
        <v>503</v>
      </c>
      <c r="BU127" s="1035"/>
      <c r="BV127" s="1035"/>
      <c r="BW127" s="1035"/>
      <c r="BX127" s="1035"/>
      <c r="BY127" s="1035"/>
      <c r="BZ127" s="1058"/>
      <c r="CA127" s="232"/>
      <c r="CB127" s="232"/>
      <c r="CC127" s="232"/>
      <c r="CD127" s="255"/>
      <c r="CE127" s="255"/>
      <c r="CF127" s="255"/>
      <c r="CG127" s="232"/>
      <c r="CH127" s="232"/>
      <c r="CI127" s="232"/>
      <c r="CJ127" s="254"/>
      <c r="CK127" s="1025"/>
      <c r="CL127" s="1012"/>
      <c r="CM127" s="1012"/>
      <c r="CN127" s="1012"/>
      <c r="CO127" s="1013"/>
      <c r="CP127" s="924" t="s">
        <v>504</v>
      </c>
      <c r="CQ127" s="925"/>
      <c r="CR127" s="925"/>
      <c r="CS127" s="925"/>
      <c r="CT127" s="925"/>
      <c r="CU127" s="925"/>
      <c r="CV127" s="925"/>
      <c r="CW127" s="925"/>
      <c r="CX127" s="925"/>
      <c r="CY127" s="925"/>
      <c r="CZ127" s="925"/>
      <c r="DA127" s="925"/>
      <c r="DB127" s="925"/>
      <c r="DC127" s="925"/>
      <c r="DD127" s="925"/>
      <c r="DE127" s="925"/>
      <c r="DF127" s="926"/>
      <c r="DG127" s="927" t="s">
        <v>496</v>
      </c>
      <c r="DH127" s="928"/>
      <c r="DI127" s="928"/>
      <c r="DJ127" s="928"/>
      <c r="DK127" s="928"/>
      <c r="DL127" s="928" t="s">
        <v>505</v>
      </c>
      <c r="DM127" s="928"/>
      <c r="DN127" s="928"/>
      <c r="DO127" s="928"/>
      <c r="DP127" s="928"/>
      <c r="DQ127" s="928" t="s">
        <v>138</v>
      </c>
      <c r="DR127" s="928"/>
      <c r="DS127" s="928"/>
      <c r="DT127" s="928"/>
      <c r="DU127" s="928"/>
      <c r="DV127" s="929" t="s">
        <v>496</v>
      </c>
      <c r="DW127" s="929"/>
      <c r="DX127" s="929"/>
      <c r="DY127" s="929"/>
      <c r="DZ127" s="930"/>
    </row>
    <row r="128" spans="1:130" s="230" customFormat="1" ht="26.25" customHeight="1" thickBot="1" x14ac:dyDescent="0.2">
      <c r="A128" s="1044" t="s">
        <v>506</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507</v>
      </c>
      <c r="X128" s="1046"/>
      <c r="Y128" s="1046"/>
      <c r="Z128" s="1047"/>
      <c r="AA128" s="1048">
        <v>116609</v>
      </c>
      <c r="AB128" s="1049"/>
      <c r="AC128" s="1049"/>
      <c r="AD128" s="1049"/>
      <c r="AE128" s="1050"/>
      <c r="AF128" s="1051">
        <v>86456</v>
      </c>
      <c r="AG128" s="1049"/>
      <c r="AH128" s="1049"/>
      <c r="AI128" s="1049"/>
      <c r="AJ128" s="1050"/>
      <c r="AK128" s="1051">
        <v>79425</v>
      </c>
      <c r="AL128" s="1049"/>
      <c r="AM128" s="1049"/>
      <c r="AN128" s="1049"/>
      <c r="AO128" s="1050"/>
      <c r="AP128" s="1052"/>
      <c r="AQ128" s="1053"/>
      <c r="AR128" s="1053"/>
      <c r="AS128" s="1053"/>
      <c r="AT128" s="1054"/>
      <c r="AU128" s="232"/>
      <c r="AV128" s="232"/>
      <c r="AW128" s="232"/>
      <c r="AX128" s="898" t="s">
        <v>508</v>
      </c>
      <c r="AY128" s="899"/>
      <c r="AZ128" s="899"/>
      <c r="BA128" s="899"/>
      <c r="BB128" s="899"/>
      <c r="BC128" s="899"/>
      <c r="BD128" s="899"/>
      <c r="BE128" s="900"/>
      <c r="BF128" s="1055" t="s">
        <v>496</v>
      </c>
      <c r="BG128" s="1056"/>
      <c r="BH128" s="1056"/>
      <c r="BI128" s="1056"/>
      <c r="BJ128" s="1056"/>
      <c r="BK128" s="1056"/>
      <c r="BL128" s="1057"/>
      <c r="BM128" s="1055">
        <v>12.41</v>
      </c>
      <c r="BN128" s="1056"/>
      <c r="BO128" s="1056"/>
      <c r="BP128" s="1056"/>
      <c r="BQ128" s="1056"/>
      <c r="BR128" s="1056"/>
      <c r="BS128" s="1057"/>
      <c r="BT128" s="1055">
        <v>20</v>
      </c>
      <c r="BU128" s="1056"/>
      <c r="BV128" s="1056"/>
      <c r="BW128" s="1056"/>
      <c r="BX128" s="1056"/>
      <c r="BY128" s="1056"/>
      <c r="BZ128" s="1078"/>
      <c r="CA128" s="255"/>
      <c r="CB128" s="255"/>
      <c r="CC128" s="255"/>
      <c r="CD128" s="255"/>
      <c r="CE128" s="255"/>
      <c r="CF128" s="255"/>
      <c r="CG128" s="232"/>
      <c r="CH128" s="232"/>
      <c r="CI128" s="232"/>
      <c r="CJ128" s="254"/>
      <c r="CK128" s="1026"/>
      <c r="CL128" s="1027"/>
      <c r="CM128" s="1027"/>
      <c r="CN128" s="1027"/>
      <c r="CO128" s="1028"/>
      <c r="CP128" s="1038" t="s">
        <v>509</v>
      </c>
      <c r="CQ128" s="726"/>
      <c r="CR128" s="726"/>
      <c r="CS128" s="726"/>
      <c r="CT128" s="726"/>
      <c r="CU128" s="726"/>
      <c r="CV128" s="726"/>
      <c r="CW128" s="726"/>
      <c r="CX128" s="726"/>
      <c r="CY128" s="726"/>
      <c r="CZ128" s="726"/>
      <c r="DA128" s="726"/>
      <c r="DB128" s="726"/>
      <c r="DC128" s="726"/>
      <c r="DD128" s="726"/>
      <c r="DE128" s="726"/>
      <c r="DF128" s="1039"/>
      <c r="DG128" s="1040" t="s">
        <v>496</v>
      </c>
      <c r="DH128" s="1041"/>
      <c r="DI128" s="1041"/>
      <c r="DJ128" s="1041"/>
      <c r="DK128" s="1041"/>
      <c r="DL128" s="1041" t="s">
        <v>138</v>
      </c>
      <c r="DM128" s="1041"/>
      <c r="DN128" s="1041"/>
      <c r="DO128" s="1041"/>
      <c r="DP128" s="1041"/>
      <c r="DQ128" s="1041" t="s">
        <v>138</v>
      </c>
      <c r="DR128" s="1041"/>
      <c r="DS128" s="1041"/>
      <c r="DT128" s="1041"/>
      <c r="DU128" s="1041"/>
      <c r="DV128" s="1042" t="s">
        <v>138</v>
      </c>
      <c r="DW128" s="1042"/>
      <c r="DX128" s="1042"/>
      <c r="DY128" s="1042"/>
      <c r="DZ128" s="1043"/>
    </row>
    <row r="129" spans="1:131" s="230" customFormat="1" ht="26.25" customHeight="1" x14ac:dyDescent="0.15">
      <c r="A129" s="936" t="s">
        <v>109</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510</v>
      </c>
      <c r="X129" s="1073"/>
      <c r="Y129" s="1073"/>
      <c r="Z129" s="1074"/>
      <c r="AA129" s="960">
        <v>20575098</v>
      </c>
      <c r="AB129" s="961"/>
      <c r="AC129" s="961"/>
      <c r="AD129" s="961"/>
      <c r="AE129" s="962"/>
      <c r="AF129" s="963">
        <v>21442753</v>
      </c>
      <c r="AG129" s="961"/>
      <c r="AH129" s="961"/>
      <c r="AI129" s="961"/>
      <c r="AJ129" s="962"/>
      <c r="AK129" s="963">
        <v>20894623</v>
      </c>
      <c r="AL129" s="961"/>
      <c r="AM129" s="961"/>
      <c r="AN129" s="961"/>
      <c r="AO129" s="962"/>
      <c r="AP129" s="1075"/>
      <c r="AQ129" s="1076"/>
      <c r="AR129" s="1076"/>
      <c r="AS129" s="1076"/>
      <c r="AT129" s="1077"/>
      <c r="AU129" s="233"/>
      <c r="AV129" s="233"/>
      <c r="AW129" s="233"/>
      <c r="AX129" s="1067" t="s">
        <v>511</v>
      </c>
      <c r="AY129" s="925"/>
      <c r="AZ129" s="925"/>
      <c r="BA129" s="925"/>
      <c r="BB129" s="925"/>
      <c r="BC129" s="925"/>
      <c r="BD129" s="925"/>
      <c r="BE129" s="926"/>
      <c r="BF129" s="1068" t="s">
        <v>138</v>
      </c>
      <c r="BG129" s="1069"/>
      <c r="BH129" s="1069"/>
      <c r="BI129" s="1069"/>
      <c r="BJ129" s="1069"/>
      <c r="BK129" s="1069"/>
      <c r="BL129" s="1070"/>
      <c r="BM129" s="1068">
        <v>17.41</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6" t="s">
        <v>512</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513</v>
      </c>
      <c r="X130" s="1073"/>
      <c r="Y130" s="1073"/>
      <c r="Z130" s="1074"/>
      <c r="AA130" s="960">
        <v>2520328</v>
      </c>
      <c r="AB130" s="961"/>
      <c r="AC130" s="961"/>
      <c r="AD130" s="961"/>
      <c r="AE130" s="962"/>
      <c r="AF130" s="963">
        <v>2644089</v>
      </c>
      <c r="AG130" s="961"/>
      <c r="AH130" s="961"/>
      <c r="AI130" s="961"/>
      <c r="AJ130" s="962"/>
      <c r="AK130" s="963">
        <v>2662656</v>
      </c>
      <c r="AL130" s="961"/>
      <c r="AM130" s="961"/>
      <c r="AN130" s="961"/>
      <c r="AO130" s="962"/>
      <c r="AP130" s="1075"/>
      <c r="AQ130" s="1076"/>
      <c r="AR130" s="1076"/>
      <c r="AS130" s="1076"/>
      <c r="AT130" s="1077"/>
      <c r="AU130" s="233"/>
      <c r="AV130" s="233"/>
      <c r="AW130" s="233"/>
      <c r="AX130" s="1067" t="s">
        <v>514</v>
      </c>
      <c r="AY130" s="925"/>
      <c r="AZ130" s="925"/>
      <c r="BA130" s="925"/>
      <c r="BB130" s="925"/>
      <c r="BC130" s="925"/>
      <c r="BD130" s="925"/>
      <c r="BE130" s="926"/>
      <c r="BF130" s="1103">
        <v>5.4</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515</v>
      </c>
      <c r="X131" s="1110"/>
      <c r="Y131" s="1110"/>
      <c r="Z131" s="1111"/>
      <c r="AA131" s="1006">
        <v>18054770</v>
      </c>
      <c r="AB131" s="988"/>
      <c r="AC131" s="988"/>
      <c r="AD131" s="988"/>
      <c r="AE131" s="989"/>
      <c r="AF131" s="987">
        <v>18798664</v>
      </c>
      <c r="AG131" s="988"/>
      <c r="AH131" s="988"/>
      <c r="AI131" s="988"/>
      <c r="AJ131" s="989"/>
      <c r="AK131" s="987">
        <v>18231967</v>
      </c>
      <c r="AL131" s="988"/>
      <c r="AM131" s="988"/>
      <c r="AN131" s="988"/>
      <c r="AO131" s="989"/>
      <c r="AP131" s="1112"/>
      <c r="AQ131" s="1113"/>
      <c r="AR131" s="1113"/>
      <c r="AS131" s="1113"/>
      <c r="AT131" s="1114"/>
      <c r="AU131" s="233"/>
      <c r="AV131" s="233"/>
      <c r="AW131" s="233"/>
      <c r="AX131" s="1085" t="s">
        <v>516</v>
      </c>
      <c r="AY131" s="726"/>
      <c r="AZ131" s="726"/>
      <c r="BA131" s="726"/>
      <c r="BB131" s="726"/>
      <c r="BC131" s="726"/>
      <c r="BD131" s="726"/>
      <c r="BE131" s="1039"/>
      <c r="BF131" s="1086" t="s">
        <v>138</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2" t="s">
        <v>517</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518</v>
      </c>
      <c r="W132" s="1096"/>
      <c r="X132" s="1096"/>
      <c r="Y132" s="1096"/>
      <c r="Z132" s="1097"/>
      <c r="AA132" s="1098">
        <v>5.0386130649999998</v>
      </c>
      <c r="AB132" s="1099"/>
      <c r="AC132" s="1099"/>
      <c r="AD132" s="1099"/>
      <c r="AE132" s="1100"/>
      <c r="AF132" s="1101">
        <v>5.0350014239999998</v>
      </c>
      <c r="AG132" s="1099"/>
      <c r="AH132" s="1099"/>
      <c r="AI132" s="1099"/>
      <c r="AJ132" s="1100"/>
      <c r="AK132" s="1101">
        <v>6.2330191800000003</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519</v>
      </c>
      <c r="W133" s="1079"/>
      <c r="X133" s="1079"/>
      <c r="Y133" s="1079"/>
      <c r="Z133" s="1080"/>
      <c r="AA133" s="1081">
        <v>4.9000000000000004</v>
      </c>
      <c r="AB133" s="1082"/>
      <c r="AC133" s="1082"/>
      <c r="AD133" s="1082"/>
      <c r="AE133" s="1083"/>
      <c r="AF133" s="1081">
        <v>5</v>
      </c>
      <c r="AG133" s="1082"/>
      <c r="AH133" s="1082"/>
      <c r="AI133" s="1082"/>
      <c r="AJ133" s="1083"/>
      <c r="AK133" s="1081">
        <v>5.4</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jy9btKM6PrATSnXAxTKCN0J5fPV2nxZdAS1zghHPZamCmbMRPAl1G7axH4+n4iIoDOToBnYBnSjMaEUoHbqvA==" saltValue="HD8lD/Fv2XfKO+1X5XTiR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R69" zoomScale="80" zoomScaleNormal="85" zoomScaleSheetLayoutView="80" workbookViewId="0">
      <selection activeCell="G60" sqref="G6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9LtYPXwUWsRPxclq89+9jNptfP8vQx+T9hQqnRDpiAiybkCwIUBC7GUliPlPoApmn1Meb9VzbtfC4Pi2Wpz5+w==" saltValue="BUkNk9H7sOGgfTOc4YR+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30" zoomScaleNormal="30" zoomScaleSheetLayoutView="55" workbookViewId="0">
      <selection activeCell="G60" sqref="G60"/>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M0rjR3+kv1Q5nLHA2m81Hc89voCPS6AL0afSinItgYXRmOAlIK+Mj0RN96HLJLpYwGmj8VHD5bwPEff6wr1Q==" saltValue="6K7q/apwcCFVEX5iuqB4h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election activeCell="G60" sqref="G60"/>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523</v>
      </c>
      <c r="AP7" s="272"/>
      <c r="AQ7" s="273" t="s">
        <v>524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525</v>
      </c>
      <c r="AQ8" s="279" t="s">
        <v>526</v>
      </c>
      <c r="AR8" s="280" t="s">
        <v>527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528</v>
      </c>
      <c r="AL9" s="1119"/>
      <c r="AM9" s="1119"/>
      <c r="AN9" s="1120"/>
      <c r="AO9" s="281">
        <v>7931517</v>
      </c>
      <c r="AP9" s="281">
        <v>113382</v>
      </c>
      <c r="AQ9" s="282">
        <v>73449</v>
      </c>
      <c r="AR9" s="283">
        <v>54.4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529</v>
      </c>
      <c r="AL10" s="1119"/>
      <c r="AM10" s="1119"/>
      <c r="AN10" s="1120"/>
      <c r="AO10" s="284">
        <v>82050</v>
      </c>
      <c r="AP10" s="284">
        <v>1173</v>
      </c>
      <c r="AQ10" s="285">
        <v>5917</v>
      </c>
      <c r="AR10" s="286">
        <v>-80.2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530</v>
      </c>
      <c r="AL11" s="1119"/>
      <c r="AM11" s="1119"/>
      <c r="AN11" s="1120"/>
      <c r="AO11" s="284">
        <v>46947</v>
      </c>
      <c r="AP11" s="284">
        <v>671</v>
      </c>
      <c r="AQ11" s="285">
        <v>1123</v>
      </c>
      <c r="AR11" s="286">
        <v>-40.200000000000003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531</v>
      </c>
      <c r="AL12" s="1119"/>
      <c r="AM12" s="1119"/>
      <c r="AN12" s="1120"/>
      <c r="AO12" s="284" t="s">
        <v>532</v>
      </c>
      <c r="AP12" s="284" t="s">
        <v>532</v>
      </c>
      <c r="AQ12" s="285">
        <v>9</v>
      </c>
      <c r="AR12" s="286" t="s">
        <v>532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533</v>
      </c>
      <c r="AL13" s="1119"/>
      <c r="AM13" s="1119"/>
      <c r="AN13" s="1120"/>
      <c r="AO13" s="284">
        <v>168914</v>
      </c>
      <c r="AP13" s="284">
        <v>2415</v>
      </c>
      <c r="AQ13" s="285">
        <v>2374</v>
      </c>
      <c r="AR13" s="286">
        <v>1.7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534</v>
      </c>
      <c r="AL14" s="1119"/>
      <c r="AM14" s="1119"/>
      <c r="AN14" s="1120"/>
      <c r="AO14" s="284">
        <v>156002</v>
      </c>
      <c r="AP14" s="284">
        <v>2230</v>
      </c>
      <c r="AQ14" s="285">
        <v>1666</v>
      </c>
      <c r="AR14" s="286">
        <v>33.9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535</v>
      </c>
      <c r="AL15" s="1122"/>
      <c r="AM15" s="1122"/>
      <c r="AN15" s="1123"/>
      <c r="AO15" s="284">
        <v>-592965</v>
      </c>
      <c r="AP15" s="284">
        <v>-8476</v>
      </c>
      <c r="AQ15" s="285">
        <v>-4765</v>
      </c>
      <c r="AR15" s="286">
        <v>77.900000000000006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189</v>
      </c>
      <c r="AL16" s="1122"/>
      <c r="AM16" s="1122"/>
      <c r="AN16" s="1123"/>
      <c r="AO16" s="284">
        <v>7792465</v>
      </c>
      <c r="AP16" s="284">
        <v>111394</v>
      </c>
      <c r="AQ16" s="285">
        <v>79774</v>
      </c>
      <c r="AR16" s="286">
        <v>39.6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540</v>
      </c>
      <c r="AL21" s="1125"/>
      <c r="AM21" s="1125"/>
      <c r="AN21" s="1126"/>
      <c r="AO21" s="297">
        <v>11.28</v>
      </c>
      <c r="AP21" s="298">
        <v>7.58</v>
      </c>
      <c r="AQ21" s="299">
        <v>3.7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541</v>
      </c>
      <c r="AL22" s="1125"/>
      <c r="AM22" s="1125"/>
      <c r="AN22" s="1126"/>
      <c r="AO22" s="302">
        <v>97.8</v>
      </c>
      <c r="AP22" s="303">
        <v>98.4</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5" t="s">
        <v>542</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x14ac:dyDescent="0.15">
      <c r="A27" s="309"/>
      <c r="AO27" s="262"/>
      <c r="AP27" s="262"/>
      <c r="AQ27" s="262"/>
      <c r="AR27" s="262"/>
      <c r="AS27" s="262"/>
      <c r="AT27" s="262"/>
    </row>
    <row r="28" spans="1:46" ht="17.25" x14ac:dyDescent="0.15">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523</v>
      </c>
      <c r="AP30" s="272"/>
      <c r="AQ30" s="273" t="s">
        <v>524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525</v>
      </c>
      <c r="AQ31" s="279" t="s">
        <v>526</v>
      </c>
      <c r="AR31" s="280" t="s">
        <v>527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545</v>
      </c>
      <c r="AL32" s="1133"/>
      <c r="AM32" s="1133"/>
      <c r="AN32" s="1134"/>
      <c r="AO32" s="312">
        <v>3426262</v>
      </c>
      <c r="AP32" s="312">
        <v>48979</v>
      </c>
      <c r="AQ32" s="313">
        <v>42324</v>
      </c>
      <c r="AR32" s="314">
        <v>15.7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546</v>
      </c>
      <c r="AL33" s="1133"/>
      <c r="AM33" s="1133"/>
      <c r="AN33" s="1134"/>
      <c r="AO33" s="312" t="s">
        <v>532</v>
      </c>
      <c r="AP33" s="312" t="s">
        <v>532</v>
      </c>
      <c r="AQ33" s="313" t="s">
        <v>532</v>
      </c>
      <c r="AR33" s="314" t="s">
        <v>532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547</v>
      </c>
      <c r="AL34" s="1133"/>
      <c r="AM34" s="1133"/>
      <c r="AN34" s="1134"/>
      <c r="AO34" s="312" t="s">
        <v>532</v>
      </c>
      <c r="AP34" s="312" t="s">
        <v>532</v>
      </c>
      <c r="AQ34" s="313">
        <v>47</v>
      </c>
      <c r="AR34" s="314" t="s">
        <v>532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548</v>
      </c>
      <c r="AL35" s="1133"/>
      <c r="AM35" s="1133"/>
      <c r="AN35" s="1134"/>
      <c r="AO35" s="312">
        <v>452221</v>
      </c>
      <c r="AP35" s="312">
        <v>6465</v>
      </c>
      <c r="AQ35" s="313">
        <v>12192</v>
      </c>
      <c r="AR35" s="314">
        <v>-47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549</v>
      </c>
      <c r="AL36" s="1133"/>
      <c r="AM36" s="1133"/>
      <c r="AN36" s="1134"/>
      <c r="AO36" s="312" t="s">
        <v>532</v>
      </c>
      <c r="AP36" s="312" t="s">
        <v>532</v>
      </c>
      <c r="AQ36" s="313">
        <v>2056</v>
      </c>
      <c r="AR36" s="314" t="s">
        <v>532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550</v>
      </c>
      <c r="AL37" s="1133"/>
      <c r="AM37" s="1133"/>
      <c r="AN37" s="1134"/>
      <c r="AO37" s="312" t="s">
        <v>532</v>
      </c>
      <c r="AP37" s="312" t="s">
        <v>532</v>
      </c>
      <c r="AQ37" s="313">
        <v>621</v>
      </c>
      <c r="AR37" s="314" t="s">
        <v>532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551</v>
      </c>
      <c r="AL38" s="1136"/>
      <c r="AM38" s="1136"/>
      <c r="AN38" s="1137"/>
      <c r="AO38" s="315" t="s">
        <v>532</v>
      </c>
      <c r="AP38" s="315" t="s">
        <v>532</v>
      </c>
      <c r="AQ38" s="316">
        <v>1</v>
      </c>
      <c r="AR38" s="304" t="s">
        <v>532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552</v>
      </c>
      <c r="AL39" s="1136"/>
      <c r="AM39" s="1136"/>
      <c r="AN39" s="1137"/>
      <c r="AO39" s="312">
        <v>-79425</v>
      </c>
      <c r="AP39" s="312">
        <v>-1135</v>
      </c>
      <c r="AQ39" s="313">
        <v>-5206</v>
      </c>
      <c r="AR39" s="314">
        <v>-78.2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553</v>
      </c>
      <c r="AL40" s="1133"/>
      <c r="AM40" s="1133"/>
      <c r="AN40" s="1134"/>
      <c r="AO40" s="312">
        <v>-2662656</v>
      </c>
      <c r="AP40" s="312">
        <v>-38063</v>
      </c>
      <c r="AQ40" s="313">
        <v>-36761</v>
      </c>
      <c r="AR40" s="314">
        <v>3.5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302</v>
      </c>
      <c r="AL41" s="1139"/>
      <c r="AM41" s="1139"/>
      <c r="AN41" s="1140"/>
      <c r="AO41" s="312">
        <v>1136402</v>
      </c>
      <c r="AP41" s="312">
        <v>16245</v>
      </c>
      <c r="AQ41" s="313">
        <v>15273</v>
      </c>
      <c r="AR41" s="314">
        <v>6.4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523</v>
      </c>
      <c r="AN49" s="1129" t="s">
        <v>557</v>
      </c>
      <c r="AO49" s="1130"/>
      <c r="AP49" s="1130"/>
      <c r="AQ49" s="1130"/>
      <c r="AR49" s="1131"/>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558</v>
      </c>
      <c r="AO50" s="329" t="s">
        <v>559</v>
      </c>
      <c r="AP50" s="330" t="s">
        <v>560</v>
      </c>
      <c r="AQ50" s="331" t="s">
        <v>561</v>
      </c>
      <c r="AR50" s="332" t="s">
        <v>562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7022608</v>
      </c>
      <c r="AN51" s="334">
        <v>95537</v>
      </c>
      <c r="AO51" s="335">
        <v>47.6</v>
      </c>
      <c r="AP51" s="336">
        <v>69185</v>
      </c>
      <c r="AQ51" s="337">
        <v>-2</v>
      </c>
      <c r="AR51" s="338">
        <v>49.6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4775828</v>
      </c>
      <c r="AN52" s="342">
        <v>64971</v>
      </c>
      <c r="AO52" s="343">
        <v>48.5</v>
      </c>
      <c r="AP52" s="344">
        <v>38519</v>
      </c>
      <c r="AQ52" s="345">
        <v>3</v>
      </c>
      <c r="AR52" s="346">
        <v>45.5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5391597</v>
      </c>
      <c r="AN53" s="334">
        <v>74229</v>
      </c>
      <c r="AO53" s="335">
        <v>-22.3</v>
      </c>
      <c r="AP53" s="336">
        <v>70166</v>
      </c>
      <c r="AQ53" s="337">
        <v>1.4</v>
      </c>
      <c r="AR53" s="338">
        <v>-23.7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3277504</v>
      </c>
      <c r="AN54" s="342">
        <v>45123</v>
      </c>
      <c r="AO54" s="343">
        <v>-30.5</v>
      </c>
      <c r="AP54" s="344">
        <v>36115</v>
      </c>
      <c r="AQ54" s="345">
        <v>-6.2</v>
      </c>
      <c r="AR54" s="346">
        <v>-24.3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3281377</v>
      </c>
      <c r="AN55" s="334">
        <v>45708</v>
      </c>
      <c r="AO55" s="335">
        <v>-38.4</v>
      </c>
      <c r="AP55" s="336">
        <v>70329</v>
      </c>
      <c r="AQ55" s="337">
        <v>0.2</v>
      </c>
      <c r="AR55" s="338">
        <v>-38.6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1339780</v>
      </c>
      <c r="AN56" s="342">
        <v>18662</v>
      </c>
      <c r="AO56" s="343">
        <v>-58.6</v>
      </c>
      <c r="AP56" s="344">
        <v>39403</v>
      </c>
      <c r="AQ56" s="345">
        <v>9.1</v>
      </c>
      <c r="AR56" s="346">
        <v>-67.7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3517069</v>
      </c>
      <c r="AN57" s="334">
        <v>49687</v>
      </c>
      <c r="AO57" s="335">
        <v>8.6999999999999993</v>
      </c>
      <c r="AP57" s="336">
        <v>54225</v>
      </c>
      <c r="AQ57" s="337">
        <v>-22.9</v>
      </c>
      <c r="AR57" s="338">
        <v>31.6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2507119</v>
      </c>
      <c r="AN58" s="342">
        <v>35419</v>
      </c>
      <c r="AO58" s="343">
        <v>89.8</v>
      </c>
      <c r="AP58" s="344">
        <v>27337</v>
      </c>
      <c r="AQ58" s="345">
        <v>-30.6</v>
      </c>
      <c r="AR58" s="346">
        <v>120.4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3885559</v>
      </c>
      <c r="AN59" s="334">
        <v>55544</v>
      </c>
      <c r="AO59" s="335">
        <v>11.8</v>
      </c>
      <c r="AP59" s="336">
        <v>54016</v>
      </c>
      <c r="AQ59" s="337">
        <v>-0.4</v>
      </c>
      <c r="AR59" s="338">
        <v>12.2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2154451</v>
      </c>
      <c r="AN60" s="342">
        <v>30798</v>
      </c>
      <c r="AO60" s="343">
        <v>-13</v>
      </c>
      <c r="AP60" s="344">
        <v>28078</v>
      </c>
      <c r="AQ60" s="345">
        <v>2.7</v>
      </c>
      <c r="AR60" s="346">
        <v>-15.7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4619642</v>
      </c>
      <c r="AN61" s="349">
        <v>64141</v>
      </c>
      <c r="AO61" s="350">
        <v>1.5</v>
      </c>
      <c r="AP61" s="351">
        <v>63584</v>
      </c>
      <c r="AQ61" s="352">
        <v>-4.7</v>
      </c>
      <c r="AR61" s="338">
        <v>6.2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2810936</v>
      </c>
      <c r="AN62" s="342">
        <v>38995</v>
      </c>
      <c r="AO62" s="343">
        <v>7.2</v>
      </c>
      <c r="AP62" s="344">
        <v>33890</v>
      </c>
      <c r="AQ62" s="345">
        <v>-4.4000000000000004</v>
      </c>
      <c r="AR62" s="346">
        <v>11.6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4B8hiBUI0QpiVbMdkwNgk2EeM6FuZW1tyjld4nlONmuINMyb/VYe8xKMtAxgUx6pgnAXRDoeJVfj/bGDsdNeng==" saltValue="YKbYDpUVwaK9WJOhOAPG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0" zoomScale="84" zoomScaleNormal="84" zoomScaleSheetLayoutView="55" workbookViewId="0">
      <selection activeCell="G60" sqref="G60"/>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571</v>
      </c>
    </row>
    <row r="120" spans="125:125" ht="13.5" hidden="1" customHeight="1" x14ac:dyDescent="0.15"/>
    <row r="121" spans="125:125" ht="13.5" hidden="1" customHeight="1" x14ac:dyDescent="0.15">
      <c r="DU121" s="259"/>
    </row>
  </sheetData>
  <sheetProtection algorithmName="SHA-512" hashValue="hlAqQ2tzctaMMpIib1GfrBU0n51MpMxXHmhkUi/KmnQbxisDDOpyndWIYmuiq2zIVYbpGCv0lNcf5RRVydB71w==" saltValue="po44B2UXa9cP7TKrxwYGL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6" zoomScale="71" zoomScaleNormal="71" zoomScaleSheetLayoutView="55" workbookViewId="0">
      <selection activeCell="G60" sqref="G60"/>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572</v>
      </c>
    </row>
  </sheetData>
  <sheetProtection algorithmName="SHA-512" hashValue="wFqEaBTt/K/MEFs60lYNqdDJZtyecJw2+sJllaN+nrHUNDIVzO8aXofhcvJyiM8qj/8YjY5tTHsc8qhmw1Qz4Q==" saltValue="iI3OMgXs71ln4ZnbaHMbJ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31" zoomScale="68" zoomScaleNormal="68" zoomScaleSheetLayoutView="100" workbookViewId="0">
      <selection activeCell="G60" sqref="G6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41" t="s">
        <v>3</v>
      </c>
      <c r="D47" s="1141"/>
      <c r="E47" s="1142"/>
      <c r="F47" s="11">
        <v>47.33</v>
      </c>
      <c r="G47" s="12">
        <v>44.96</v>
      </c>
      <c r="H47" s="12">
        <v>40.65</v>
      </c>
      <c r="I47" s="12">
        <v>43.17</v>
      </c>
      <c r="J47" s="13">
        <v>48.65</v>
      </c>
    </row>
    <row r="48" spans="2:10" ht="57.75" customHeight="1" x14ac:dyDescent="0.15">
      <c r="B48" s="14"/>
      <c r="C48" s="1143" t="s">
        <v>4</v>
      </c>
      <c r="D48" s="1143"/>
      <c r="E48" s="1144"/>
      <c r="F48" s="15">
        <v>0.94</v>
      </c>
      <c r="G48" s="16">
        <v>0.59</v>
      </c>
      <c r="H48" s="16">
        <v>0.61</v>
      </c>
      <c r="I48" s="16">
        <v>6.05</v>
      </c>
      <c r="J48" s="17">
        <v>2.14</v>
      </c>
    </row>
    <row r="49" spans="2:10" ht="57.75" customHeight="1" thickBot="1" x14ac:dyDescent="0.2">
      <c r="B49" s="18"/>
      <c r="C49" s="1145" t="s">
        <v>5</v>
      </c>
      <c r="D49" s="1145"/>
      <c r="E49" s="1146"/>
      <c r="F49" s="19" t="s">
        <v>578</v>
      </c>
      <c r="G49" s="20" t="s">
        <v>579</v>
      </c>
      <c r="H49" s="20" t="s">
        <v>580</v>
      </c>
      <c r="I49" s="20">
        <v>9.6300000000000008</v>
      </c>
      <c r="J49" s="21">
        <v>0.27</v>
      </c>
    </row>
    <row r="50" spans="2:10" x14ac:dyDescent="0.15"/>
  </sheetData>
  <sheetProtection algorithmName="SHA-512" hashValue="4rjDNTczRa7D1bsodd+LL7K3jW9KS925VhC3WzU77MyQYDO76Ut1OzQvXHxYywLn9K7+wkihZ+EJwjGLA7JzOA==" saltValue="7gQXaskYP57+pXC22Q6T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inf05-u20</cp:lastModifiedBy>
  <cp:lastPrinted>2024-03-19T02:39:30Z</cp:lastPrinted>
  <dcterms:created xsi:type="dcterms:W3CDTF">2024-03-14T03:59:51Z</dcterms:created>
  <dcterms:modified xsi:type="dcterms:W3CDTF">2024-03-19T05:20:21Z</dcterms:modified>
  <cp:category/>
</cp:coreProperties>
</file>