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anan.local\DocAnan_iSections$\_Grp_zaisei\財政係\40財政全般\25財政状況資料集\H30決算\２回目\"/>
    </mc:Choice>
  </mc:AlternateContent>
  <bookViews>
    <workbookView xWindow="0" yWindow="0" windowWidth="20445" windowHeight="7605" tabRatio="869" firstSheet="12" activeTab="1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<sst xmlns="http://schemas.openxmlformats.org/spreadsheetml/2006/main" count="1144" uniqueCount="613">
  <si>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</si>
  <si>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</si>
  <si>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</si>
  <si>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</si>
  <si>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</si>
  <si>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</si>
  <si>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</si>
  <si>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</si>
  <si>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</si>
  <si>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</si>
  <si>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</si>
  <si>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</si>
  <si>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</si>
  <si>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</si>
  <si>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</si>
  <si>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</si>
  <si>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</si>
  <si>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</si>
  <si>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</si>
  <si>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</si>
  <si>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</si>
  <si>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</si>
  <si>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</si>
  <si>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</si>
  <si>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</si>
  <si>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</si>
  <si>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</si>
  <si>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</si>
  <si>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</si>
  <si>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</si>
  <si>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</si>
  <si>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</si>
  <si>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</si>
  <si>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</si>
  <si>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</si>
  <si>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</si>
  <si>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</si>
  <si>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</si>
  <si>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</si>
  <si>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</si>
  <si>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</si>
  <si>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</si>
  <si>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</si>
  <si>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</si>
  <si>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</si>
  <si>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</si>
  <si>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</si>
  <si>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</si>
  <si>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</si>
  <si>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</si>
  <si>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</si>
  <si>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</si>
  <si>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</si>
  <si>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</si>
  <si>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</si>
  <si>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</si>
  <si>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</si>
  <si>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</si>
  <si>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</si>
  <si>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</si>
  <si>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</si>
  <si>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</si>
  <si>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</si>
  <si>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</si>
  <si>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</si>
  <si>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</si>
  <si>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</si>
  <si>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</si>
  <si>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</si>
  <si>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</si>
  <si>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</si>
  <si>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</si>
  <si>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</si>
  <si>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</si>
  <si>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</si>
  <si>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</si>
  <si>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</si>
  <si>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</si>
  <si>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</si>
  <si>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</si>
  <si>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</si>
  <si>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</si>
  <si>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</si>
  <si>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徳島県</t>
    <phoneticPr fontId="5"/>
  </si>
  <si>
    <t>市町村類型</t>
    <phoneticPr fontId="5"/>
  </si>
  <si>
    <t>Ⅱ－１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</si>
  <si>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</si>
  <si>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</si>
  <si>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</si>
  <si>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</si>
  <si>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</si>
  <si>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</si>
  <si>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</si>
  <si>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</si>
  <si>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</si>
  <si>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</si>
  <si>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</si>
  <si>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</si>
  <si>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阿南市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</si>
  <si>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</si>
  <si>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</si>
  <si>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</si>
  <si>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</si>
  <si>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</si>
  <si>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</si>
  <si>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</si>
  <si>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</si>
  <si>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</si>
  <si>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</si>
  <si>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</si>
  <si>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</si>
  <si>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</si>
  <si>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</si>
  <si>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</si>
  <si>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</si>
  <si>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</si>
  <si>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</si>
  <si>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</si>
  <si>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</si>
  <si>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</si>
  <si>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</si>
  <si>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</si>
  <si>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</si>
  <si>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</si>
  <si>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</si>
  <si>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</si>
  <si>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</si>
  <si>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</si>
  <si>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</si>
  <si>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</si>
  <si>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</si>
  <si>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</si>
  <si>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</si>
  <si>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</si>
  <si>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</si>
  <si>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</si>
  <si>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</si>
  <si>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</si>
  <si>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</si>
  <si>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</si>
  <si>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</si>
  <si>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</si>
  <si>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</si>
  <si>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</si>
  <si>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</si>
  <si>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</si>
  <si>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</si>
  <si>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</si>
  <si>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</si>
  <si>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</si>
  <si>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</si>
  <si>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</si>
  <si>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</si>
  <si>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</si>
  <si>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</si>
  <si>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</si>
  <si>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</si>
  <si>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</si>
  <si>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</si>
  <si>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</si>
  <si>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</si>
  <si>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</si>
  <si>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</si>
  <si>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</si>
  <si>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</si>
  <si>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</si>
  <si>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</si>
  <si>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</si>
  <si>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</si>
  <si>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</si>
  <si>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</si>
  <si>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</si>
  <si>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</si>
  <si>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</si>
  <si>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</si>
  <si>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</si>
  <si>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</si>
  <si>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</si>
  <si>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</si>
  <si>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</si>
  <si>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</si>
  <si>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</si>
  <si>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</si>
  <si>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</si>
  <si>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</si>
  <si>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</si>
  <si>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</si>
  <si>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</si>
  <si>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</si>
  <si>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</si>
  <si>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</si>
  <si>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</si>
  <si>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</si>
  <si>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</si>
  <si>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</si>
  <si>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</si>
  <si>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</si>
  <si>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</si>
  <si>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</si>
  <si>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</si>
  <si>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</si>
  <si>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</si>
  <si>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</si>
  <si>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</si>
  <si>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</si>
  <si>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</si>
  <si>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</si>
  <si>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</si>
  <si>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</si>
  <si>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</si>
  <si>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</si>
  <si>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</si>
  <si>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</si>
  <si>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</si>
  <si>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</si>
  <si>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徳島県阿南市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</si>
  <si>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</si>
  <si>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</si>
  <si>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</si>
  <si>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</si>
  <si>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</si>
  <si>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</si>
  <si>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</si>
  <si>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</si>
  <si>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</si>
  <si>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</si>
  <si>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</si>
  <si>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</si>
  <si>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</si>
  <si>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</si>
  <si>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</si>
  <si>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</si>
  <si>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</si>
  <si>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</si>
  <si>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</si>
  <si>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</si>
  <si>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</si>
  <si>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</si>
  <si>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</si>
  <si>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</si>
  <si>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</si>
  <si>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</si>
  <si>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</si>
  <si>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</si>
  <si>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</si>
  <si>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</si>
  <si>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</si>
  <si>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</si>
  <si>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</si>
  <si>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</si>
  <si>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</si>
  <si>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</si>
  <si>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</si>
  <si>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</si>
  <si>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</si>
  <si>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</si>
  <si>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</si>
  <si>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</si>
  <si>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</si>
  <si>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</si>
  <si>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</si>
  <si>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</si>
  <si>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</si>
  <si>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</si>
  <si>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</si>
  <si>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</si>
  <si>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</si>
  <si>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</si>
  <si>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</si>
  <si>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</si>
  <si>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</si>
  <si>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</si>
  <si>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</si>
  <si>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</si>
  <si>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</si>
  <si>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</si>
  <si>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</si>
  <si>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</si>
  <si>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</si>
  <si>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</si>
  <si>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</si>
  <si>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</si>
  <si>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</si>
  <si>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</si>
  <si>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</si>
  <si>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</si>
  <si>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</si>
  <si>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</si>
  <si>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</si>
  <si>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</si>
  <si>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</si>
  <si>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</si>
  <si>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</si>
  <si>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</si>
  <si>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</si>
  <si>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</si>
  <si>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</si>
  <si>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</si>
  <si>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</si>
  <si>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</si>
  <si>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</si>
  <si>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</si>
  <si>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</si>
  <si>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</si>
  <si>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</si>
  <si>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</si>
  <si>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</si>
  <si>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</si>
  <si>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</si>
  <si>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</si>
  <si>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</si>
  <si>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</si>
  <si>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</si>
  <si>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</si>
  <si>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</si>
  <si>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</si>
  <si>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</si>
  <si>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</si>
  <si>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</si>
  <si>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</si>
  <si>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</si>
  <si>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</si>
  <si>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</si>
  <si>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</si>
  <si>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</si>
  <si>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</si>
  <si>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</si>
  <si>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</si>
  <si>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</si>
  <si>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</si>
  <si>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</si>
  <si>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</si>
  <si>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</si>
  <si>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</si>
  <si>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</si>
  <si>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</si>
  <si>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</si>
  <si>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</si>
  <si>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</si>
  <si>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</si>
  <si>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</si>
  <si>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</si>
  <si>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</si>
  <si>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</si>
  <si>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</si>
  <si>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</si>
  <si>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</si>
  <si>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</si>
  <si>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</si>
  <si>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</si>
  <si>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</si>
  <si>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</si>
  <si>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</si>
  <si>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</si>
  <si>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</si>
  <si>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</si>
  <si>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</si>
  <si>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</si>
  <si>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</si>
  <si>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</si>
  <si>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</si>
  <si>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</si>
  <si>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</si>
  <si>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</si>
  <si>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</si>
  <si>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徳島県阿南市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</si>
  <si>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</si>
  <si>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</si>
  <si>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</si>
  <si>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</si>
  <si>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</si>
  <si>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</si>
  <si>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</si>
  <si>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</si>
  <si>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</si>
  <si>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</si>
  <si>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</si>
  <si>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</si>
  <si>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</si>
  <si>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</si>
  <si>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</si>
  <si>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</si>
  <si>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</si>
  <si>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</si>
  <si>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</si>
  <si>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</si>
  <si>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住宅新築資金等貸付事業会計</t>
    <phoneticPr fontId="5"/>
  </si>
  <si>
    <t>伊島地区生活排水処理事業会計</t>
    <phoneticPr fontId="5"/>
  </si>
  <si>
    <t>学校給食事業会計</t>
    <phoneticPr fontId="5"/>
  </si>
  <si>
    <t>奨学資金貸付事業会計</t>
    <phoneticPr fontId="5"/>
  </si>
  <si>
    <t>春日野地域下水道事業会計</t>
    <phoneticPr fontId="5"/>
  </si>
  <si>
    <t>豊香野地区生活排水処理事業会計</t>
    <phoneticPr fontId="5"/>
  </si>
  <si>
    <t>西春日野生活排水処理事業会計</t>
    <phoneticPr fontId="5"/>
  </si>
  <si>
    <t>夜間休日診療所事業会計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</si>
  <si>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</si>
  <si>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</si>
  <si>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</si>
  <si>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</si>
  <si>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</si>
  <si>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</si>
  <si>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</si>
  <si>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</si>
  <si>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</si>
  <si>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</si>
  <si>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</si>
  <si>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</si>
  <si>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</si>
  <si>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</si>
  <si>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国民健康保険事業会計</t>
    <phoneticPr fontId="5"/>
  </si>
  <si>
    <t>加茂谷診療所事業会計</t>
    <phoneticPr fontId="5"/>
  </si>
  <si>
    <t>伊島診療所事業会計</t>
    <phoneticPr fontId="5"/>
  </si>
  <si>
    <t>介護保険事業会計</t>
    <phoneticPr fontId="5"/>
  </si>
  <si>
    <t>後期高齢者医療会計</t>
    <phoneticPr fontId="5"/>
  </si>
  <si>
    <t>阿南市水道事業会計</t>
    <phoneticPr fontId="5"/>
  </si>
  <si>
    <t>法適用企業</t>
    <phoneticPr fontId="5"/>
  </si>
  <si>
    <t>公共下水道事業会計</t>
    <phoneticPr fontId="5"/>
  </si>
  <si>
    <t>法非適用企業</t>
    <phoneticPr fontId="5"/>
  </si>
  <si>
    <t>羽ノ浦農業集落排水事業会計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</si>
  <si>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</si>
  <si>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</si>
  <si>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</si>
  <si>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</si>
  <si>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</si>
  <si>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</si>
  <si>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</si>
  <si>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</si>
  <si>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</si>
  <si>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</si>
  <si>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</si>
  <si>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</si>
  <si>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</si>
  <si>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</si>
  <si>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</si>
  <si>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</si>
  <si>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</si>
  <si>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</si>
  <si>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</si>
  <si>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</si>
  <si>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</si>
  <si>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</si>
  <si>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</si>
  <si>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</si>
  <si>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</si>
  <si>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</si>
  <si>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</si>
  <si>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</si>
  <si>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</si>
  <si>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</si>
  <si>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</si>
  <si>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</si>
  <si>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</si>
  <si>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</si>
  <si>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</si>
  <si>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</si>
  <si>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</si>
  <si>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</si>
  <si>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</si>
  <si>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</si>
  <si>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</si>
  <si>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</si>
  <si>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</si>
  <si>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</si>
  <si>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</si>
  <si>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</si>
  <si>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</si>
  <si>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</si>
  <si>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</si>
  <si>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</si>
  <si>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</si>
  <si>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</si>
  <si>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</si>
  <si>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</si>
  <si>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</si>
  <si>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</si>
  <si>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</si>
  <si>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</si>
  <si>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</si>
  <si>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</si>
  <si>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</si>
  <si>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</si>
  <si>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伊島診療所事業会計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</si>
  <si>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</si>
  <si>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</si>
  <si>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</si>
  <si>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</si>
  <si>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</si>
  <si>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</si>
  <si>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</si>
  <si>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</si>
  <si>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</si>
  <si>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</si>
  <si>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</si>
  <si>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</si>
  <si>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</si>
  <si>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</si>
  <si>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</si>
  <si>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</si>
  <si>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</si>
  <si>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</si>
  <si>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</si>
  <si>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</si>
  <si>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</si>
  <si>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</si>
  <si>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</si>
  <si>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</si>
  <si>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</si>
  <si>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</si>
  <si>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</si>
  <si>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</si>
  <si>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</si>
  <si>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</si>
  <si>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</si>
  <si>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</si>
  <si>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</si>
  <si>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</si>
  <si>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</si>
  <si>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</si>
  <si>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</si>
  <si>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</si>
  <si>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</si>
  <si>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</si>
  <si>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</si>
  <si>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</si>
  <si>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</si>
  <si>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</si>
  <si>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</si>
  <si>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</si>
  <si>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</si>
  <si>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</si>
  <si>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</si>
  <si>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</si>
  <si>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</si>
  <si>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</si>
  <si>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</si>
  <si>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</si>
  <si>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</si>
  <si>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</si>
  <si>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</si>
  <si>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</si>
  <si>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</si>
  <si>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</si>
  <si>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</si>
  <si>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</si>
  <si>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</si>
  <si>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</si>
  <si>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</si>
  <si>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</si>
  <si>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</si>
  <si>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</si>
  <si>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</si>
  <si>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</si>
  <si>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</si>
  <si>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</si>
  <si>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</si>
  <si>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</si>
  <si>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</si>
  <si>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</si>
  <si>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</si>
  <si>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</si>
  <si>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</si>
  <si>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</si>
  <si>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</si>
  <si>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</si>
  <si>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</si>
  <si>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</si>
  <si>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0.35</t>
  </si>
  <si>
    <t>▲ 9.09</t>
  </si>
  <si>
    <t>▲ 7.76</t>
  </si>
  <si>
    <t>▲ 7.51</t>
  </si>
  <si>
    <t>阿南市水道事業会計</t>
  </si>
  <si>
    <t>介護保険事業会計</t>
  </si>
  <si>
    <t>国民健康保険事業会計</t>
  </si>
  <si>
    <t>一般会計</t>
  </si>
  <si>
    <t>後期高齢者医療会計</t>
  </si>
  <si>
    <t>春日野地域下水道事業会計</t>
  </si>
  <si>
    <t>住宅新築資金等貸付事業会計</t>
  </si>
  <si>
    <t>▲ 0.01</t>
  </si>
  <si>
    <t>▲ 0.00</t>
  </si>
  <si>
    <t>豊香野地区生活排水処理事業会計</t>
  </si>
  <si>
    <t>その他会計（赤字）</t>
  </si>
  <si>
    <t>その他会計（黒字）</t>
  </si>
  <si>
    <t>H25末</t>
    <phoneticPr fontId="5"/>
  </si>
  <si>
    <t>H26末</t>
    <phoneticPr fontId="5"/>
  </si>
  <si>
    <t>H27末</t>
    <phoneticPr fontId="5"/>
  </si>
  <si>
    <t>H28末</t>
    <phoneticPr fontId="5"/>
  </si>
  <si>
    <t>H29末</t>
    <phoneticPr fontId="5"/>
  </si>
  <si>
    <t>阿南市ごみ処理施設建設基金</t>
    <rPh sb="0" eb="3">
      <t>アナンシ</t>
    </rPh>
    <rPh sb="5" eb="7">
      <t>ショリ</t>
    </rPh>
    <rPh sb="7" eb="9">
      <t>シセツ</t>
    </rPh>
    <rPh sb="9" eb="11">
      <t>ケンセツ</t>
    </rPh>
    <rPh sb="11" eb="13">
      <t>キキン</t>
    </rPh>
    <phoneticPr fontId="2"/>
  </si>
  <si>
    <t>日亜化学工業河川水質改良基金</t>
    <phoneticPr fontId="2"/>
  </si>
  <si>
    <t>阿南市地域福祉基金</t>
  </si>
  <si>
    <t>阿南市輝く子どもの子育て応援に係る日亜化学工業基金</t>
  </si>
  <si>
    <t>輝けあなんふるさと創造基金</t>
    <rPh sb="0" eb="1">
      <t>カガヤ</t>
    </rPh>
    <rPh sb="9" eb="11">
      <t>ソウゾウ</t>
    </rPh>
    <rPh sb="11" eb="13">
      <t>キキン</t>
    </rPh>
    <phoneticPr fontId="2"/>
  </si>
  <si>
    <t>老人ホーム福寿荘組合</t>
    <rPh sb="0" eb="2">
      <t>ロウジン</t>
    </rPh>
    <rPh sb="5" eb="7">
      <t>フクジュ</t>
    </rPh>
    <rPh sb="7" eb="8">
      <t>ソウ</t>
    </rPh>
    <rPh sb="8" eb="10">
      <t>クミアイ</t>
    </rPh>
    <phoneticPr fontId="30"/>
  </si>
  <si>
    <t>那賀川北岸地域湛水防除施設組合</t>
    <rPh sb="0" eb="3">
      <t>ナカガワ</t>
    </rPh>
    <rPh sb="3" eb="5">
      <t>ホクガン</t>
    </rPh>
    <rPh sb="5" eb="7">
      <t>チイキ</t>
    </rPh>
    <rPh sb="7" eb="9">
      <t>タンスイ</t>
    </rPh>
    <rPh sb="9" eb="11">
      <t>ボウジョ</t>
    </rPh>
    <rPh sb="11" eb="13">
      <t>シセツ</t>
    </rPh>
    <rPh sb="13" eb="15">
      <t>クミアイ</t>
    </rPh>
    <phoneticPr fontId="30"/>
  </si>
  <si>
    <t>徳島県市町村総合事務組合（一般会計）</t>
    <rPh sb="0" eb="3">
      <t>トクシマケン</t>
    </rPh>
    <rPh sb="3" eb="6">
      <t>シチョウソン</t>
    </rPh>
    <rPh sb="6" eb="8">
      <t>ソウゴウ</t>
    </rPh>
    <rPh sb="8" eb="10">
      <t>ジム</t>
    </rPh>
    <rPh sb="10" eb="12">
      <t>クミアイ</t>
    </rPh>
    <rPh sb="13" eb="15">
      <t>イッパン</t>
    </rPh>
    <rPh sb="15" eb="17">
      <t>カイケイ</t>
    </rPh>
    <phoneticPr fontId="30"/>
  </si>
  <si>
    <t>徳島県市町村総合事務組合（徳島滞納整理機構特別会計）</t>
    <rPh sb="0" eb="3">
      <t>トクシマケン</t>
    </rPh>
    <rPh sb="3" eb="6">
      <t>シチョウソン</t>
    </rPh>
    <rPh sb="6" eb="8">
      <t>ソウゴウ</t>
    </rPh>
    <rPh sb="8" eb="10">
      <t>ジム</t>
    </rPh>
    <rPh sb="10" eb="12">
      <t>クミアイ</t>
    </rPh>
    <rPh sb="13" eb="15">
      <t>トクシマ</t>
    </rPh>
    <rPh sb="15" eb="17">
      <t>タイノウ</t>
    </rPh>
    <rPh sb="17" eb="19">
      <t>セイリ</t>
    </rPh>
    <rPh sb="19" eb="21">
      <t>キコウ</t>
    </rPh>
    <rPh sb="21" eb="23">
      <t>トクベツ</t>
    </rPh>
    <rPh sb="23" eb="25">
      <t>カイケイ</t>
    </rPh>
    <phoneticPr fontId="30"/>
  </si>
  <si>
    <t>徳島県後期高齢者医療広域連合（一般会計）</t>
    <rPh sb="0" eb="3">
      <t>トクシマケン</t>
    </rPh>
    <rPh sb="3" eb="5">
      <t>コウキ</t>
    </rPh>
    <rPh sb="5" eb="8">
      <t>コウレイシャ</t>
    </rPh>
    <rPh sb="8" eb="10">
      <t>イリョウ</t>
    </rPh>
    <rPh sb="10" eb="12">
      <t>コウイキ</t>
    </rPh>
    <rPh sb="12" eb="14">
      <t>レンゴウ</t>
    </rPh>
    <rPh sb="15" eb="17">
      <t>イッパン</t>
    </rPh>
    <rPh sb="17" eb="19">
      <t>カイケイ</t>
    </rPh>
    <phoneticPr fontId="30"/>
  </si>
  <si>
    <t>徳島県後期高齢者広域連合
（後期高齢者医療特別会計）</t>
    <rPh sb="0" eb="3">
      <t>トクシマケン</t>
    </rPh>
    <rPh sb="3" eb="5">
      <t>コウキ</t>
    </rPh>
    <rPh sb="5" eb="8">
      <t>コウレイシャ</t>
    </rPh>
    <rPh sb="8" eb="10">
      <t>コウイキ</t>
    </rPh>
    <rPh sb="10" eb="12">
      <t>レンゴウ</t>
    </rPh>
    <rPh sb="14" eb="16">
      <t>コウキ</t>
    </rPh>
    <rPh sb="16" eb="19">
      <t>コウレイシャ</t>
    </rPh>
    <rPh sb="19" eb="21">
      <t>イリョウ</t>
    </rPh>
    <rPh sb="21" eb="23">
      <t>トクベツ</t>
    </rPh>
    <rPh sb="23" eb="25">
      <t>カイケイ</t>
    </rPh>
    <phoneticPr fontId="30"/>
  </si>
  <si>
    <t>阿南市土地開発公社</t>
    <rPh sb="0" eb="3">
      <t>アナンシ</t>
    </rPh>
    <rPh sb="3" eb="5">
      <t>トチ</t>
    </rPh>
    <rPh sb="5" eb="7">
      <t>カイハツ</t>
    </rPh>
    <rPh sb="7" eb="9">
      <t>コウシャ</t>
    </rPh>
    <phoneticPr fontId="2"/>
  </si>
  <si>
    <t>株式会社コートベール徳島</t>
    <rPh sb="0" eb="4">
      <t>カブシキガイシャ</t>
    </rPh>
    <rPh sb="10" eb="12">
      <t>トクシマ</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</si>
  <si>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</si>
  <si>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</si>
  <si>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</si>
  <si>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</si>
  <si>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</si>
  <si>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及び有形固定資産減価償却率は類似団体と比べて低い数値となっているものの、耐用年数を迎える多数の施設の維持管理経費の増大が見込まれることや、老朽化した施設の改修・更新等により充当可能基金残高が減少することも想定されることから、平成29年３月に策定した「阿南市公共施設等総合管理計画」に沿って総合的かつ効率的な施設の維持管理、長寿命化及び統合等に取り組んでいく。</t>
    <rPh sb="1" eb="3">
      <t>ショウライ</t>
    </rPh>
    <rPh sb="3" eb="5">
      <t>フタン</t>
    </rPh>
    <rPh sb="5" eb="7">
      <t>ヒリツ</t>
    </rPh>
    <rPh sb="7" eb="8">
      <t>オヨ</t>
    </rPh>
    <rPh sb="9" eb="11">
      <t>ユウケイ</t>
    </rPh>
    <rPh sb="11" eb="13">
      <t>コテイ</t>
    </rPh>
    <rPh sb="13" eb="15">
      <t>シサン</t>
    </rPh>
    <rPh sb="15" eb="17">
      <t>ゲンカ</t>
    </rPh>
    <rPh sb="17" eb="19">
      <t>ショウキャク</t>
    </rPh>
    <rPh sb="19" eb="20">
      <t>リツ</t>
    </rPh>
    <rPh sb="21" eb="23">
      <t>ルイジ</t>
    </rPh>
    <rPh sb="23" eb="25">
      <t>ダンタイ</t>
    </rPh>
    <rPh sb="26" eb="27">
      <t>クラ</t>
    </rPh>
    <rPh sb="29" eb="30">
      <t>ヒク</t>
    </rPh>
    <rPh sb="31" eb="33">
      <t>スウチ</t>
    </rPh>
    <rPh sb="43" eb="45">
      <t>タイヨウ</t>
    </rPh>
    <rPh sb="45" eb="47">
      <t>ネンスウ</t>
    </rPh>
    <rPh sb="48" eb="49">
      <t>ムカ</t>
    </rPh>
    <rPh sb="51" eb="53">
      <t>タスウ</t>
    </rPh>
    <rPh sb="54" eb="56">
      <t>シセツ</t>
    </rPh>
    <rPh sb="57" eb="59">
      <t>イジ</t>
    </rPh>
    <rPh sb="59" eb="61">
      <t>カンリ</t>
    </rPh>
    <rPh sb="61" eb="63">
      <t>ケイヒ</t>
    </rPh>
    <rPh sb="64" eb="66">
      <t>ゾウダイ</t>
    </rPh>
    <rPh sb="67" eb="69">
      <t>ミコ</t>
    </rPh>
    <rPh sb="76" eb="79">
      <t>ロウキュウカ</t>
    </rPh>
    <rPh sb="81" eb="83">
      <t>シセツ</t>
    </rPh>
    <rPh sb="84" eb="86">
      <t>カイシュウ</t>
    </rPh>
    <rPh sb="87" eb="89">
      <t>コウシン</t>
    </rPh>
    <rPh sb="89" eb="90">
      <t>トウ</t>
    </rPh>
    <rPh sb="93" eb="95">
      <t>ジュウトウ</t>
    </rPh>
    <rPh sb="95" eb="97">
      <t>カノウ</t>
    </rPh>
    <rPh sb="97" eb="99">
      <t>キキン</t>
    </rPh>
    <rPh sb="99" eb="101">
      <t>ザンダカ</t>
    </rPh>
    <rPh sb="102" eb="104">
      <t>ゲンショウ</t>
    </rPh>
    <rPh sb="109" eb="111">
      <t>ソウテイ</t>
    </rPh>
    <rPh sb="119" eb="121">
      <t>ヘイセイ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</si>
  <si>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</si>
  <si>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</si>
  <si>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</si>
  <si>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</si>
  <si>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</si>
  <si>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</si>
  <si>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及び実質公債費比率は類似団体内平均より低い水準を保っているがいるが、将来への負担を軽減するため、実施事業の精査を行い、市債発行に当たっては交付税措置されるものを優先するなど、引き続き適切な財政運営に努めていく。</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</si>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</sst>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118"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92247</c:v>
                </c:pt>
                <c:pt idx="2">
                  <c:v>67319</c:v>
                </c:pt>
                <c:pt idx="3">
                  <c:v>70615</c:v>
                </c:pt>
                <c:pt idx="4">
                  <c:v>69185</c:v>
                </c:pt>
              </c:numCache>
            </c:numRef>
          </c:val>
          <c:smooth val="0"/>
          <c:extLst>
            <c:ext xmlns:c16="http://schemas.microsoft.com/office/drawing/2014/chart" uri="{C3380CC4-5D6E-409C-BE32-E72D297353CC}">
              <c16:uniqueId val="{00000000-332A-4306-9170-E4C68DD68EA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104513</c:v>
                </c:pt>
                <c:pt idx="1">
                  <c:v>60894</c:v>
                </c:pt>
                <c:pt idx="2">
                  <c:v>98223</c:v>
                </c:pt>
                <c:pt idx="3">
                  <c:v>64728</c:v>
                </c:pt>
                <c:pt idx="4">
                  <c:v>95537</c:v>
                </c:pt>
              </c:numCache>
            </c:numRef>
          </c:val>
          <c:smooth val="0"/>
          <c:extLst>
            <c:ext xmlns:c16="http://schemas.microsoft.com/office/drawing/2014/chart" uri="{C3380CC4-5D6E-409C-BE32-E72D297353CC}">
              <c16:uniqueId val="{00000001-332A-4306-9170-E4C68DD68EA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3.74</c:v>
                </c:pt>
                <c:pt idx="1">
                  <c:v>2.25</c:v>
                </c:pt>
                <c:pt idx="2">
                  <c:v>0.71</c:v>
                </c:pt>
                <c:pt idx="3">
                  <c:v>1.07</c:v>
                </c:pt>
                <c:pt idx="4">
                  <c:v>0.94</c:v>
                </c:pt>
              </c:numCache>
            </c:numRef>
          </c:val>
          <c:extLst>
            <c:ext xmlns:c16="http://schemas.microsoft.com/office/drawing/2014/chart" uri="{C3380CC4-5D6E-409C-BE32-E72D297353CC}">
              <c16:uniqueId val="{00000000-846A-4EBC-99C8-50CE2630796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67.52</c:v>
                </c:pt>
                <c:pt idx="1">
                  <c:v>67.849999999999994</c:v>
                </c:pt>
                <c:pt idx="2">
                  <c:v>61.72</c:v>
                </c:pt>
                <c:pt idx="3">
                  <c:v>54.71</c:v>
                </c:pt>
                <c:pt idx="4">
                  <c:v>47.33</c:v>
                </c:pt>
              </c:numCache>
            </c:numRef>
          </c:val>
          <c:extLst>
            <c:ext xmlns:c16="http://schemas.microsoft.com/office/drawing/2014/chart" uri="{C3380CC4-5D6E-409C-BE32-E72D297353CC}">
              <c16:uniqueId val="{00000001-846A-4EBC-99C8-50CE2630796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2.96</c:v>
                </c:pt>
                <c:pt idx="1">
                  <c:v>-0.35</c:v>
                </c:pt>
                <c:pt idx="2">
                  <c:v>-9.09</c:v>
                </c:pt>
                <c:pt idx="3">
                  <c:v>-7.76</c:v>
                </c:pt>
                <c:pt idx="4">
                  <c:v>-7.51</c:v>
                </c:pt>
              </c:numCache>
            </c:numRef>
          </c:val>
          <c:smooth val="0"/>
          <c:extLst>
            <c:ext xmlns:c16="http://schemas.microsoft.com/office/drawing/2014/chart" uri="{C3380CC4-5D6E-409C-BE32-E72D297353CC}">
              <c16:uniqueId val="{00000002-846A-4EBC-99C8-50CE2630796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7.0000000000000007E-2</c:v>
                </c:pt>
                <c:pt idx="2">
                  <c:v>#N/A</c:v>
                </c:pt>
                <c:pt idx="3">
                  <c:v>7.0000000000000007E-2</c:v>
                </c:pt>
                <c:pt idx="4">
                  <c:v>#N/A</c:v>
                </c:pt>
                <c:pt idx="5">
                  <c:v>0.1</c:v>
                </c:pt>
                <c:pt idx="6">
                  <c:v>#N/A</c:v>
                </c:pt>
                <c:pt idx="7">
                  <c:v>0.1</c:v>
                </c:pt>
                <c:pt idx="8">
                  <c:v>#N/A</c:v>
                </c:pt>
                <c:pt idx="9">
                  <c:v>0.03</c:v>
                </c:pt>
              </c:numCache>
            </c:numRef>
          </c:val>
          <c:extLst>
            <c:ext xmlns:c16="http://schemas.microsoft.com/office/drawing/2014/chart" uri="{C3380CC4-5D6E-409C-BE32-E72D297353CC}">
              <c16:uniqueId val="{00000000-7062-4521-A3E7-8FBBB50FD51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062-4521-A3E7-8FBBB50FD51B}"/>
            </c:ext>
          </c:extLst>
        </c:ser>
        <c:ser>
          <c:idx val="2"/>
          <c:order val="2"/>
          <c:tx>
            <c:strRef>
              <c:f>データシート!$A$29</c:f>
              <c:strCache>
                <c:ptCount val="1"/>
                <c:pt idx="0">
                  <c:v>豊香野地区生活排水処理事業会計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c:v>
                </c:pt>
                <c:pt idx="6">
                  <c:v>#N/A</c:v>
                </c:pt>
                <c:pt idx="7">
                  <c:v>0.01</c:v>
                </c:pt>
                <c:pt idx="8">
                  <c:v>#N/A</c:v>
                </c:pt>
                <c:pt idx="9">
                  <c:v>0.01</c:v>
                </c:pt>
              </c:numCache>
            </c:numRef>
          </c:val>
          <c:extLst>
            <c:ext xmlns:c16="http://schemas.microsoft.com/office/drawing/2014/chart" uri="{C3380CC4-5D6E-409C-BE32-E72D297353CC}">
              <c16:uniqueId val="{00000002-7062-4521-A3E7-8FBBB50FD51B}"/>
            </c:ext>
          </c:extLst>
        </c:ser>
        <c:ser>
          <c:idx val="3"/>
          <c:order val="3"/>
          <c:tx>
            <c:strRef>
              <c:f>データシート!$A$30</c:f>
              <c:strCache>
                <c:ptCount val="1"/>
                <c:pt idx="0">
                  <c:v>住宅新築資金等貸付事業会計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0.01</c:v>
                </c:pt>
                <c:pt idx="1">
                  <c:v>#N/A</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3-7062-4521-A3E7-8FBBB50FD51B}"/>
            </c:ext>
          </c:extLst>
        </c:ser>
        <c:ser>
          <c:idx val="4"/>
          <c:order val="4"/>
          <c:tx>
            <c:strRef>
              <c:f>データシート!$A$31</c:f>
              <c:strCache>
                <c:ptCount val="1"/>
                <c:pt idx="0">
                  <c:v>春日野地域下水道事業会計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0.05</c:v>
                </c:pt>
                <c:pt idx="4">
                  <c:v>#N/A</c:v>
                </c:pt>
                <c:pt idx="5">
                  <c:v>0.06</c:v>
                </c:pt>
                <c:pt idx="6">
                  <c:v>#N/A</c:v>
                </c:pt>
                <c:pt idx="7">
                  <c:v>0.04</c:v>
                </c:pt>
                <c:pt idx="8">
                  <c:v>#N/A</c:v>
                </c:pt>
                <c:pt idx="9">
                  <c:v>0.05</c:v>
                </c:pt>
              </c:numCache>
            </c:numRef>
          </c:val>
          <c:extLst>
            <c:ext xmlns:c16="http://schemas.microsoft.com/office/drawing/2014/chart" uri="{C3380CC4-5D6E-409C-BE32-E72D297353CC}">
              <c16:uniqueId val="{00000004-7062-4521-A3E7-8FBBB50FD51B}"/>
            </c:ext>
          </c:extLst>
        </c:ser>
        <c:ser>
          <c:idx val="5"/>
          <c:order val="5"/>
          <c:tx>
            <c:strRef>
              <c:f>データシート!$A$32</c:f>
              <c:strCache>
                <c:ptCount val="1"/>
                <c:pt idx="0">
                  <c:v>後期高齢者医療会計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0.09</c:v>
                </c:pt>
                <c:pt idx="2">
                  <c:v>#N/A</c:v>
                </c:pt>
                <c:pt idx="3">
                  <c:v>0.08</c:v>
                </c:pt>
                <c:pt idx="4">
                  <c:v>#N/A</c:v>
                </c:pt>
                <c:pt idx="5">
                  <c:v>0.09</c:v>
                </c:pt>
                <c:pt idx="6">
                  <c:v>#N/A</c:v>
                </c:pt>
                <c:pt idx="7">
                  <c:v>0.1</c:v>
                </c:pt>
                <c:pt idx="8">
                  <c:v>#N/A</c:v>
                </c:pt>
                <c:pt idx="9">
                  <c:v>0.11</c:v>
                </c:pt>
              </c:numCache>
            </c:numRef>
          </c:val>
          <c:extLst>
            <c:ext xmlns:c16="http://schemas.microsoft.com/office/drawing/2014/chart" uri="{C3380CC4-5D6E-409C-BE32-E72D297353CC}">
              <c16:uniqueId val="{00000005-7062-4521-A3E7-8FBBB50FD51B}"/>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3.69</c:v>
                </c:pt>
                <c:pt idx="2">
                  <c:v>#N/A</c:v>
                </c:pt>
                <c:pt idx="3">
                  <c:v>2.13</c:v>
                </c:pt>
                <c:pt idx="4">
                  <c:v>#N/A</c:v>
                </c:pt>
                <c:pt idx="5">
                  <c:v>0.55000000000000004</c:v>
                </c:pt>
                <c:pt idx="6">
                  <c:v>#N/A</c:v>
                </c:pt>
                <c:pt idx="7">
                  <c:v>0.95</c:v>
                </c:pt>
                <c:pt idx="8">
                  <c:v>#N/A</c:v>
                </c:pt>
                <c:pt idx="9">
                  <c:v>0.81</c:v>
                </c:pt>
              </c:numCache>
            </c:numRef>
          </c:val>
          <c:extLst>
            <c:ext xmlns:c16="http://schemas.microsoft.com/office/drawing/2014/chart" uri="{C3380CC4-5D6E-409C-BE32-E72D297353CC}">
              <c16:uniqueId val="{00000006-7062-4521-A3E7-8FBBB50FD51B}"/>
            </c:ext>
          </c:extLst>
        </c:ser>
        <c:ser>
          <c:idx val="7"/>
          <c:order val="7"/>
          <c:tx>
            <c:strRef>
              <c:f>データシート!$A$34</c:f>
              <c:strCache>
                <c:ptCount val="1"/>
                <c:pt idx="0">
                  <c:v>国民健康保険事業会計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c:v>
                </c:pt>
                <c:pt idx="2">
                  <c:v>#N/A</c:v>
                </c:pt>
                <c:pt idx="3">
                  <c:v>0</c:v>
                </c:pt>
                <c:pt idx="4">
                  <c:v>#N/A</c:v>
                </c:pt>
                <c:pt idx="5">
                  <c:v>1.26</c:v>
                </c:pt>
                <c:pt idx="6">
                  <c:v>#N/A</c:v>
                </c:pt>
                <c:pt idx="7">
                  <c:v>0.79</c:v>
                </c:pt>
                <c:pt idx="8">
                  <c:v>#N/A</c:v>
                </c:pt>
                <c:pt idx="9">
                  <c:v>1.38</c:v>
                </c:pt>
              </c:numCache>
            </c:numRef>
          </c:val>
          <c:extLst>
            <c:ext xmlns:c16="http://schemas.microsoft.com/office/drawing/2014/chart" uri="{C3380CC4-5D6E-409C-BE32-E72D297353CC}">
              <c16:uniqueId val="{00000007-7062-4521-A3E7-8FBBB50FD51B}"/>
            </c:ext>
          </c:extLst>
        </c:ser>
        <c:ser>
          <c:idx val="8"/>
          <c:order val="8"/>
          <c:tx>
            <c:strRef>
              <c:f>データシート!$A$35</c:f>
              <c:strCache>
                <c:ptCount val="1"/>
                <c:pt idx="0">
                  <c:v>介護保険事業会計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0.81</c:v>
                </c:pt>
                <c:pt idx="2">
                  <c:v>#N/A</c:v>
                </c:pt>
                <c:pt idx="3">
                  <c:v>0.96</c:v>
                </c:pt>
                <c:pt idx="4">
                  <c:v>#N/A</c:v>
                </c:pt>
                <c:pt idx="5">
                  <c:v>0.55000000000000004</c:v>
                </c:pt>
                <c:pt idx="6">
                  <c:v>#N/A</c:v>
                </c:pt>
                <c:pt idx="7">
                  <c:v>1.24</c:v>
                </c:pt>
                <c:pt idx="8">
                  <c:v>#N/A</c:v>
                </c:pt>
                <c:pt idx="9">
                  <c:v>1.87</c:v>
                </c:pt>
              </c:numCache>
            </c:numRef>
          </c:val>
          <c:extLst>
            <c:ext xmlns:c16="http://schemas.microsoft.com/office/drawing/2014/chart" uri="{C3380CC4-5D6E-409C-BE32-E72D297353CC}">
              <c16:uniqueId val="{00000008-7062-4521-A3E7-8FBBB50FD51B}"/>
            </c:ext>
          </c:extLst>
        </c:ser>
        <c:ser>
          <c:idx val="9"/>
          <c:order val="9"/>
          <c:tx>
            <c:strRef>
              <c:f>データシート!$A$36</c:f>
              <c:strCache>
                <c:ptCount val="1"/>
                <c:pt idx="0">
                  <c:v>阿南市水道事業会計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6.02</c:v>
                </c:pt>
                <c:pt idx="2">
                  <c:v>#N/A</c:v>
                </c:pt>
                <c:pt idx="3">
                  <c:v>5.81</c:v>
                </c:pt>
                <c:pt idx="4">
                  <c:v>#N/A</c:v>
                </c:pt>
                <c:pt idx="5">
                  <c:v>5.91</c:v>
                </c:pt>
                <c:pt idx="6">
                  <c:v>#N/A</c:v>
                </c:pt>
                <c:pt idx="7">
                  <c:v>7.15</c:v>
                </c:pt>
                <c:pt idx="8">
                  <c:v>#N/A</c:v>
                </c:pt>
                <c:pt idx="9">
                  <c:v>8.15</c:v>
                </c:pt>
              </c:numCache>
            </c:numRef>
          </c:val>
          <c:extLst>
            <c:ext xmlns:c16="http://schemas.microsoft.com/office/drawing/2014/chart" uri="{C3380CC4-5D6E-409C-BE32-E72D297353CC}">
              <c16:uniqueId val="{00000009-7062-4521-A3E7-8FBBB50FD51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2592</c:v>
                </c:pt>
                <c:pt idx="5">
                  <c:v>2573</c:v>
                </c:pt>
                <c:pt idx="8">
                  <c:v>2586</c:v>
                </c:pt>
                <c:pt idx="11">
                  <c:v>2594</c:v>
                </c:pt>
                <c:pt idx="14">
                  <c:v>2627</c:v>
                </c:pt>
              </c:numCache>
            </c:numRef>
          </c:val>
          <c:extLst>
            <c:ext xmlns:c16="http://schemas.microsoft.com/office/drawing/2014/chart" uri="{C3380CC4-5D6E-409C-BE32-E72D297353CC}">
              <c16:uniqueId val="{00000000-5119-4FE9-86F6-378BAFE3983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19-4FE9-86F6-378BAFE3983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5119-4FE9-86F6-378BAFE3983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c:v>
                </c:pt>
                <c:pt idx="3">
                  <c:v>1</c:v>
                </c:pt>
                <c:pt idx="6">
                  <c:v>1</c:v>
                </c:pt>
                <c:pt idx="9">
                  <c:v>1</c:v>
                </c:pt>
                <c:pt idx="12">
                  <c:v>1</c:v>
                </c:pt>
              </c:numCache>
            </c:numRef>
          </c:val>
          <c:extLst>
            <c:ext xmlns:c16="http://schemas.microsoft.com/office/drawing/2014/chart" uri="{C3380CC4-5D6E-409C-BE32-E72D297353CC}">
              <c16:uniqueId val="{00000003-5119-4FE9-86F6-378BAFE3983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343</c:v>
                </c:pt>
                <c:pt idx="3">
                  <c:v>359</c:v>
                </c:pt>
                <c:pt idx="6">
                  <c:v>366</c:v>
                </c:pt>
                <c:pt idx="9">
                  <c:v>411</c:v>
                </c:pt>
                <c:pt idx="12">
                  <c:v>393</c:v>
                </c:pt>
              </c:numCache>
            </c:numRef>
          </c:val>
          <c:extLst>
            <c:ext xmlns:c16="http://schemas.microsoft.com/office/drawing/2014/chart" uri="{C3380CC4-5D6E-409C-BE32-E72D297353CC}">
              <c16:uniqueId val="{00000004-5119-4FE9-86F6-378BAFE3983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19-4FE9-86F6-378BAFE3983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19-4FE9-86F6-378BAFE3983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3234</c:v>
                </c:pt>
                <c:pt idx="3">
                  <c:v>3075</c:v>
                </c:pt>
                <c:pt idx="6">
                  <c:v>3151</c:v>
                </c:pt>
                <c:pt idx="9">
                  <c:v>3159</c:v>
                </c:pt>
                <c:pt idx="12">
                  <c:v>3058</c:v>
                </c:pt>
              </c:numCache>
            </c:numRef>
          </c:val>
          <c:extLst>
            <c:ext xmlns:c16="http://schemas.microsoft.com/office/drawing/2014/chart" uri="{C3380CC4-5D6E-409C-BE32-E72D297353CC}">
              <c16:uniqueId val="{00000007-5119-4FE9-86F6-378BAFE3983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986</c:v>
                </c:pt>
                <c:pt idx="2">
                  <c:v>#N/A</c:v>
                </c:pt>
                <c:pt idx="3">
                  <c:v>#N/A</c:v>
                </c:pt>
                <c:pt idx="4">
                  <c:v>862</c:v>
                </c:pt>
                <c:pt idx="5">
                  <c:v>#N/A</c:v>
                </c:pt>
                <c:pt idx="6">
                  <c:v>#N/A</c:v>
                </c:pt>
                <c:pt idx="7">
                  <c:v>932</c:v>
                </c:pt>
                <c:pt idx="8">
                  <c:v>#N/A</c:v>
                </c:pt>
                <c:pt idx="9">
                  <c:v>#N/A</c:v>
                </c:pt>
                <c:pt idx="10">
                  <c:v>977</c:v>
                </c:pt>
                <c:pt idx="11">
                  <c:v>#N/A</c:v>
                </c:pt>
                <c:pt idx="12">
                  <c:v>#N/A</c:v>
                </c:pt>
                <c:pt idx="13">
                  <c:v>825</c:v>
                </c:pt>
                <c:pt idx="14">
                  <c:v>#N/A</c:v>
                </c:pt>
              </c:numCache>
            </c:numRef>
          </c:val>
          <c:smooth val="0"/>
          <c:extLst>
            <c:ext xmlns:c16="http://schemas.microsoft.com/office/drawing/2014/chart" uri="{C3380CC4-5D6E-409C-BE32-E72D297353CC}">
              <c16:uniqueId val="{00000008-5119-4FE9-86F6-378BAFE3983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29769</c:v>
                </c:pt>
                <c:pt idx="5">
                  <c:v>29552</c:v>
                </c:pt>
                <c:pt idx="8">
                  <c:v>30465</c:v>
                </c:pt>
                <c:pt idx="11">
                  <c:v>30235</c:v>
                </c:pt>
                <c:pt idx="14">
                  <c:v>30996</c:v>
                </c:pt>
              </c:numCache>
            </c:numRef>
          </c:val>
          <c:extLst>
            <c:ext xmlns:c16="http://schemas.microsoft.com/office/drawing/2014/chart" uri="{C3380CC4-5D6E-409C-BE32-E72D297353CC}">
              <c16:uniqueId val="{00000000-4906-4D8A-96A7-8A385896F4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1229</c:v>
                </c:pt>
                <c:pt idx="5">
                  <c:v>1291</c:v>
                </c:pt>
                <c:pt idx="8">
                  <c:v>1234</c:v>
                </c:pt>
                <c:pt idx="11">
                  <c:v>1306</c:v>
                </c:pt>
                <c:pt idx="14">
                  <c:v>1418</c:v>
                </c:pt>
              </c:numCache>
            </c:numRef>
          </c:val>
          <c:extLst>
            <c:ext xmlns:c16="http://schemas.microsoft.com/office/drawing/2014/chart" uri="{C3380CC4-5D6E-409C-BE32-E72D297353CC}">
              <c16:uniqueId val="{00000001-4906-4D8A-96A7-8A385896F4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24495</c:v>
                </c:pt>
                <c:pt idx="5">
                  <c:v>24525</c:v>
                </c:pt>
                <c:pt idx="8">
                  <c:v>20863</c:v>
                </c:pt>
                <c:pt idx="11">
                  <c:v>19050</c:v>
                </c:pt>
                <c:pt idx="14">
                  <c:v>17467</c:v>
                </c:pt>
              </c:numCache>
            </c:numRef>
          </c:val>
          <c:extLst>
            <c:ext xmlns:c16="http://schemas.microsoft.com/office/drawing/2014/chart" uri="{C3380CC4-5D6E-409C-BE32-E72D297353CC}">
              <c16:uniqueId val="{00000002-4906-4D8A-96A7-8A385896F4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4906-4D8A-96A7-8A385896F4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4906-4D8A-96A7-8A385896F4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578</c:v>
                </c:pt>
                <c:pt idx="3">
                  <c:v>577</c:v>
                </c:pt>
                <c:pt idx="6">
                  <c:v>575</c:v>
                </c:pt>
                <c:pt idx="9">
                  <c:v>573</c:v>
                </c:pt>
                <c:pt idx="12">
                  <c:v>570</c:v>
                </c:pt>
              </c:numCache>
            </c:numRef>
          </c:val>
          <c:extLst>
            <c:ext xmlns:c16="http://schemas.microsoft.com/office/drawing/2014/chart" uri="{C3380CC4-5D6E-409C-BE32-E72D297353CC}">
              <c16:uniqueId val="{00000005-4906-4D8A-96A7-8A385896F4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6828</c:v>
                </c:pt>
                <c:pt idx="3">
                  <c:v>6435</c:v>
                </c:pt>
                <c:pt idx="6">
                  <c:v>6259</c:v>
                </c:pt>
                <c:pt idx="9">
                  <c:v>6053</c:v>
                </c:pt>
                <c:pt idx="12">
                  <c:v>5654</c:v>
                </c:pt>
              </c:numCache>
            </c:numRef>
          </c:val>
          <c:extLst>
            <c:ext xmlns:c16="http://schemas.microsoft.com/office/drawing/2014/chart" uri="{C3380CC4-5D6E-409C-BE32-E72D297353CC}">
              <c16:uniqueId val="{00000006-4906-4D8A-96A7-8A385896F4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5</c:v>
                </c:pt>
                <c:pt idx="3">
                  <c:v>4</c:v>
                </c:pt>
                <c:pt idx="6">
                  <c:v>3</c:v>
                </c:pt>
                <c:pt idx="9">
                  <c:v>2</c:v>
                </c:pt>
                <c:pt idx="12">
                  <c:v>2</c:v>
                </c:pt>
              </c:numCache>
            </c:numRef>
          </c:val>
          <c:extLst>
            <c:ext xmlns:c16="http://schemas.microsoft.com/office/drawing/2014/chart" uri="{C3380CC4-5D6E-409C-BE32-E72D297353CC}">
              <c16:uniqueId val="{00000007-4906-4D8A-96A7-8A385896F4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5887</c:v>
                </c:pt>
                <c:pt idx="3">
                  <c:v>5573</c:v>
                </c:pt>
                <c:pt idx="6">
                  <c:v>5480</c:v>
                </c:pt>
                <c:pt idx="9">
                  <c:v>5466</c:v>
                </c:pt>
                <c:pt idx="12">
                  <c:v>5283</c:v>
                </c:pt>
              </c:numCache>
            </c:numRef>
          </c:val>
          <c:extLst>
            <c:ext xmlns:c16="http://schemas.microsoft.com/office/drawing/2014/chart" uri="{C3380CC4-5D6E-409C-BE32-E72D297353CC}">
              <c16:uniqueId val="{00000008-4906-4D8A-96A7-8A385896F4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4906-4D8A-96A7-8A385896F4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34280</c:v>
                </c:pt>
                <c:pt idx="3">
                  <c:v>33766</c:v>
                </c:pt>
                <c:pt idx="6">
                  <c:v>34695</c:v>
                </c:pt>
                <c:pt idx="9">
                  <c:v>34142</c:v>
                </c:pt>
                <c:pt idx="12">
                  <c:v>36250</c:v>
                </c:pt>
              </c:numCache>
            </c:numRef>
          </c:val>
          <c:extLst>
            <c:ext xmlns:c16="http://schemas.microsoft.com/office/drawing/2014/chart" uri="{C3380CC4-5D6E-409C-BE32-E72D297353CC}">
              <c16:uniqueId val="{0000000A-4906-4D8A-96A7-8A385896F4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4906-4D8A-96A7-8A385896F4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12428</c:v>
                </c:pt>
                <c:pt idx="1">
                  <c:v>10824</c:v>
                </c:pt>
                <c:pt idx="2">
                  <c:v>9363</c:v>
                </c:pt>
              </c:numCache>
            </c:numRef>
          </c:val>
          <c:extLst>
            <c:ext xmlns:c16="http://schemas.microsoft.com/office/drawing/2014/chart" uri="{C3380CC4-5D6E-409C-BE32-E72D297353CC}">
              <c16:uniqueId val="{00000000-8F3D-4CD1-AF83-1FCCBCE4026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3598</c:v>
                </c:pt>
                <c:pt idx="1">
                  <c:v>3604</c:v>
                </c:pt>
                <c:pt idx="2">
                  <c:v>3609</c:v>
                </c:pt>
              </c:numCache>
            </c:numRef>
          </c:val>
          <c:extLst>
            <c:ext xmlns:c16="http://schemas.microsoft.com/office/drawing/2014/chart" uri="{C3380CC4-5D6E-409C-BE32-E72D297353CC}">
              <c16:uniqueId val="{00000001-8F3D-4CD1-AF83-1FCCBCE4026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4373</c:v>
                </c:pt>
                <c:pt idx="1">
                  <c:v>4157</c:v>
                </c:pt>
                <c:pt idx="2">
                  <c:v>4947</c:v>
                </c:pt>
              </c:numCache>
            </c:numRef>
          </c:val>
          <c:extLst>
            <c:ext xmlns:c16="http://schemas.microsoft.com/office/drawing/2014/chart" uri="{C3380CC4-5D6E-409C-BE32-E72D297353CC}">
              <c16:uniqueId val="{00000002-8F3D-4CD1-AF83-1FCCBCE4026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{386A5804-83A7-49F4-ACB8-F25FA82C19ED}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41BD-4B68-856D-2BBF6531462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{76F86C3E-2ACE-49F1-A449-3F29E33EF3B2}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1BD-4B68-856D-2BBF6531462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{0878F4D8-6868-41DD-9323-AA5CD6594F78}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1BD-4B68-856D-2BBF6531462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{5C69C992-AB55-4902-992C-59BA32E04EC4}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1BD-4B68-856D-2BBF6531462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{3E975687-15D5-45A7-9E77-1D49EAD37D91}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1BD-4B68-856D-2BBF653146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{99CB0149-FD67-4D94-9BBD-1AF8BD1D93F4}</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41BD-4B68-856D-2BBF653146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{B3488F8E-D87E-46B4-BDC8-2B1E86B5D387}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41BD-4B68-856D-2BBF653146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{31A71633-A6AF-4965-ADFE-F835FAF8BBE5}</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41BD-4B68-856D-2BBF653146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{4D157576-AF63-4719-9961-9055707BE2FA}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41BD-4B68-856D-2BBF6531462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48.6</c:v>
                </c:pt>
                <c:pt idx="16">
                  <c:v>49.1</c:v>
                </c:pt>
                <c:pt idx="24">
                  <c:v>50.8</c:v>
                </c:pt>
                <c:pt idx="32">
                  <c:v>52</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41BD-4B68-856D-2BBF6531462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{E453864A-1135-41F9-BBC3-F55B81C85657}</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41BD-4B68-856D-2BBF6531462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{FEA38655-460B-4CC0-B36D-7843C0DB799D}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1BD-4B68-856D-2BBF6531462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{0BEA54AC-CD4E-4323-9280-9B6CAE09091D}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1BD-4B68-856D-2BBF6531462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{3ED1BE7A-C911-41B6-B4FE-40998F867179}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1BD-4B68-856D-2BBF6531462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{328B2583-916D-494B-9046-69EF6E826B81}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1BD-4B68-856D-2BBF6531462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{15BE928C-EA5C-43BC-B74C-D99B77262A9C}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41BD-4B68-856D-2BBF6531462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{C009EF10-76C6-40EE-997E-A3DB8E9BAEC4}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41BD-4B68-856D-2BBF6531462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{0EA3CECB-3090-4CCB-B63F-475A4C3463CF}</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41BD-4B68-856D-2BBF6531462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{E1CC64FC-7F36-426F-85EA-4BFD0D076D4D}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41BD-4B68-856D-2BBF6531462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55.4</c:v>
                </c:pt>
                <c:pt idx="16">
                  <c:v>57</c:v>
                </c:pt>
                <c:pt idx="24">
                  <c:v>58.9</c:v>
                </c:pt>
                <c:pt idx="32">
                  <c:v>60.2</c:v>
                </c:pt>
              </c:numCache>
            </c:numRef>
          </c:xVal>
          <c:yVal>
            <c:numRef>
              <c:f>公会計指標分析・財政指標組合せ分析表!$BP$55:$DC$55</c:f>
              <c:numCache>
                <c:formatCode>#,##0.0;"▲ "#,##0.0</c:formatCode>
                <c:ptCount val="40"/>
                <c:pt idx="8">
                  <c:v>39</c:v>
                </c:pt>
                <c:pt idx="16">
                  <c:v>32.5</c:v>
                </c:pt>
                <c:pt idx="24">
                  <c:v>30.2</c:v>
                </c:pt>
                <c:pt idx="32">
                  <c:v>25.4</c:v>
                </c:pt>
              </c:numCache>
            </c:numRef>
          </c:yVal>
          <c:smooth val="0"/>
          <c:extLst>
            <c:ext xmlns:c16="http://schemas.microsoft.com/office/drawing/2014/chart" uri="{C3380CC4-5D6E-409C-BE32-E72D297353CC}">
              <c16:uniqueId val="{00000013-41BD-4B68-856D-2BBF6531462D}"/>
            </c:ext>
          </c:extLst>
        </c:ser>
        <c:dLbls>
          <c:showLegendKey val="0"/>
          <c:showVal val="1"/>
          <c:showCatName val="0"/>
          <c:showSerName val="0"/>
          <c:showPercent val="0"/>
          <c:showBubbleSize val="0"/>
        </c:dLbls>
        <c:axId val="46179840"/>
        <c:axId val="46181760"/>
      </c:scatterChart>
      <c:valAx>
        <c:axId val="46179840"/>
        <c:scaling>
          <c:orientation val="minMax"/>
          <c:max val="60.6"/>
          <c:min val="55.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2"/>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{CFE2AC52-25E6-4A66-AD72-A8C145B703F1}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20B-4B06-99EC-686D34EE19D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{9F8C9D8B-F2B9-443C-91AD-A64C5AAFC7E8}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20B-4B06-99EC-686D34EE19D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{9E8CD1A0-729B-441A-A9E5-2720492304FB}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20B-4B06-99EC-686D34EE19D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{FDA25716-05F9-48F7-A38B-654405E580D1}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20B-4B06-99EC-686D34EE19D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{0EBBA9FF-BA4F-45CB-A715-52FE44DA7DE7}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20B-4B06-99EC-686D34EE19D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{99F211CC-97DB-41EC-9198-5D4FCBFDE691}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20B-4B06-99EC-686D34EE19D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{E8BC1B6A-BC76-459B-B554-81E1777C9B74}</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20B-4B06-99EC-686D34EE19D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{8A4BC53B-C645-44C3-B36B-6A57A2D20BD1}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20B-4B06-99EC-686D34EE19D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{0BB52808-D14C-4101-BFF7-72716B0A7618}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20B-4B06-99EC-686D34EE19D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5.7</c:v>
                </c:pt>
                <c:pt idx="16">
                  <c:v>5.0999999999999996</c:v>
                </c:pt>
                <c:pt idx="24">
                  <c:v>5.2</c:v>
                </c:pt>
                <c:pt idx="32">
                  <c:v>5.2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20B-4B06-99EC-686D34EE19D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{A51D04D1-DD9B-4191-93D3-736EA261C159}</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20B-4B06-99EC-686D34EE19D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{3E36EABA-6B86-49FD-AD49-5743456E047C}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20B-4B06-99EC-686D34EE19D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{7AC278FA-E41C-4469-9065-A34BF288A2F8}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20B-4B06-99EC-686D34EE19D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{5D590205-41D9-4E32-B588-3E1A2E120AF1}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20B-4B06-99EC-686D34EE19D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{93EF2B9C-73D0-48A0-A53B-BC6E8F6DB77C}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20B-4B06-99EC-686D34EE19D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{1EEBC2C7-A7F4-48D1-9DBC-703CCFFC0A07}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20B-4B06-99EC-686D34EE19D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{22BE74BE-F8CD-4A9C-839C-81CF7FA260C7}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20B-4B06-99EC-686D34EE19D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{B17D89DD-C043-4CA8-A473-20AD315FC6A4}</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20B-4B06-99EC-686D34EE19D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{3146FED5-C1A8-42C2-8E1D-4595C3570BDA}</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20B-4B06-99EC-686D34EE19D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9</c:v>
                </c:pt>
                <c:pt idx="16">
                  <c:v>8.1999999999999993</c:v>
                </c:pt>
                <c:pt idx="24">
                  <c:v>8</c:v>
                </c:pt>
                <c:pt idx="32">
                  <c:v>7.8</c:v>
                </c:pt>
              </c:numCache>
            </c:numRef>
          </c:xVal>
          <c:yVal>
            <c:numRef>
              <c:f>公会計指標分析・財政指標組合せ分析表!$BP$77:$DC$77</c:f>
              <c:numCache>
                <c:formatCode>#,##0.0;"▲ "#,##0.0</c:formatCode>
                <c:ptCount val="40"/>
                <c:pt idx="0">
                  <c:v>45.9</c:v>
                </c:pt>
                <c:pt idx="8">
                  <c:v>39</c:v>
                </c:pt>
                <c:pt idx="16">
                  <c:v>32.5</c:v>
                </c:pt>
                <c:pt idx="24">
                  <c:v>30.2</c:v>
                </c:pt>
                <c:pt idx="32">
                  <c:v>25.4</c:v>
                </c:pt>
              </c:numCache>
            </c:numRef>
          </c:yVal>
          <c:smooth val="0"/>
          <c:extLst>
            <c:ext xmlns:c16="http://schemas.microsoft.com/office/drawing/2014/chart" uri="{C3380CC4-5D6E-409C-BE32-E72D297353CC}">
              <c16:uniqueId val="{00000013-520B-4B06-99EC-686D34EE19D8}"/>
            </c:ext>
          </c:extLst>
        </c:ser>
        <c:dLbls>
          <c:showLegendKey val="0"/>
          <c:showVal val="1"/>
          <c:showCatName val="0"/>
          <c:showSerName val="0"/>
          <c:showPercent val="0"/>
          <c:showBubbleSize val="0"/>
        </c:dLbls>
        <c:axId val="84219776"/>
        <c:axId val="84234240"/>
      </c:scatterChart>
      <c:valAx>
        <c:axId val="84219776"/>
        <c:scaling>
          <c:orientation val="minMax"/>
          <c:max val="9.1"/>
          <c:min val="7.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0"/>
          <c:min val="2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実質公債費比率については、平成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年度以降減少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傾向であったが、平成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であり、横ばいとなっている。なお、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ポイント下回っており、全国・県平均と比較しても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低水準にある。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既発債の定期償還に加え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高利残債の利率見直し交渉を積極的に行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っていることや、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交付税算入率の高い合併特例債を計画的に活用してきた</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ことにより、現在の水準に抑えられているものと分析している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今後は、合併特例債の発行可能額が枯渇することから、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本来の対象事業における地方債</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増加し、</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算入公債費等が減少する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ことが想定される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、実質公債費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比率</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悪化が懸念される。そのため慎重な財政計画の下、適量、適切な事業実施により各比率の改善に努める必要がある。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1100">
              <a:latin typeface="ＭＳ Ｐゴシック" panose="020B0600070205080204" pitchFamily="50" charset="-128"/>
              <a:ea typeface="ＭＳ Ｐゴシック" panose="020B0600070205080204" pitchFamily="50" charset="-128"/>
            </a:rPr>
            <a:t>満期一括償還地方債の借入がなく、満期一括償還地方債の償還の財源として積み立てていない。</a:t>
          </a:r>
          <a:endParaRPr lang="en-US" altLang="ja-JP" sz="11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中央学校給食センター建設事業等の大型事業の地方債発行により地方債残高は増加したが、その他の項目については減少している。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将来負担額に対し、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庁舎建設基金</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財政調整基金等の大幅な取崩しにより約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億円減少したものの約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年度末）の充当可能基金を保有していること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交付税措置</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率</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の高い合併特例債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優先的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利活用</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してきたことなどから</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、将来負担比率は生じていない。</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また、退職手当負担（見込）額についても適正な定員管理により新規採用を最小限に留めていることなどから抑制されているが、今後は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市税収入が景気に左右されやすく不安定であることや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、普通交付税の段階的縮減期間に入っていることなど</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を鑑み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、財源不足を補い収支の均衡を保つため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財政調整基金等からの繰入れ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想定され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るため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、より一層の事務事業の効率化、適正化を図り、歳出抑制に努めるとともに慎重な市債発行と基金運用に努めることが重要である。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徳島県阿南市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保育所など子育て支援施設等の事業及び運営に必要な資金として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「阿南市輝く子どもの子育て応援に係る日亜化学工業基金」を約９千万円取り崩したことや、阿南医療センター整備補助事業等の大型事業や財源調整のため財政調整基金を</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億円取り崩したこと等により、基金全体としては約６億７千万円の減となった。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新市まちづくり計画に掲げる事業に充てていくことを目的として、平成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合併特例債を活用した基金である「輝けあなんふるさと創造基金」を造成した。老朽化した公共施設の更新に係る費用や義務的経費が増大していること、大幅な税収増が見込めないことから、基金全体の額は今後減少していく見込みである。　</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・ふるさとづくり基金：「自ら考え自ら行う地域づくり」の意識をひろめ、魅力ある阿南市づくりを実践する気風を醸成し、阿南市の活性化及び地</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域の振興を推進する事業又は若人の海外における視察研修を助成する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・輝けあなんふるさと創造基金：地域振興及び市民の一体感の醸成を図るために実施する事業の財源を確保し、前年度までに返済した額まで</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の範囲内で、新市まちづくり計画に位置づけられた事業に充てるため、合併特例債を活用して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億円を積み立てて新たに基金を造成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・阿南市輝く子どもの子育て応援に係る日亜化学工業基金：保育所、幼稚園、認定こども園その他就学前児童及びその保護者が利用する子</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育て支援施設等の事業及び運営に必要な資金の財源に充てるため、約９千万円を取り崩したことによる減</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・阿南市公共用施設維持基金：発電用施設周辺地域整備法第７条の規定に基づく交付金により整備された公共用施設について、老朽化が</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進んでいることから修繕その他の維持補修に充てる予定。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・大型の単独事業である阿南医療センター整備補助事業の実施に伴う取り崩し</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・普通交付税の合併算定替の段階的縮減による財源不足に伴う取り崩し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・老朽化施設の更新費用、扶助費等義務的経費などが年々増加することが見込まれるため、残高は減少していくことが想定される。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・災害の備え等を考慮しつつ、必要事業をしゅん別し、効果的に取り崩し・積み立てを行う。</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・基金運用から生ずる収益を約５百万円積み立てたことによる増加</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市債の償還及び適正な管理に必要な財源を確保するため、計画的に積み立てる。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75</xdr:col>
      <xdr:colOff>0</xdr:colOff>
      <xdr:row>50</xdr:row>
      <xdr:rowOff>0</xdr:rowOff>
    </xdr:from>
    <xdr:to>
      <xdr:col>83</xdr:col>
      <xdr:colOff>0</xdr:colOff>
      <xdr:row>52</xdr:row>
      <xdr:rowOff>0</xdr:rowOff>
    </xdr:to>
    <xdr:sp macro="" textlink="">
      <xdr:nvSpPr>
        <xdr:cNvPr id="4" name="正方形/長方形 3"/>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5" name="正方形/長方形 4"/>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6" name="正方形/長方形 5"/>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7" name="正方形/長方形 6"/>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8" name="正方形/長方形 7"/>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9" name="正方形/長方形 8"/>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0" name="正方形/長方形 9"/>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1" name="正方形/長方形 10"/>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2" name="正方形/長方形 11"/>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3" name="正方形/長方形 12"/>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4" name="正方形/長方形 13"/>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5" name="正方形/長方形 14"/>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6" name="正方形/長方形 15"/>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7" name="正方形/長方形 16"/>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8" name="正方形/長方形 17"/>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9" name="正方形/長方形 18"/>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0" name="正方形/長方形 19"/>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1" name="正方形/長方形 20"/>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2" name="正方形/長方形 21"/>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3" name="正方形/長方形 22"/>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4" name="正方形/長方形 23"/>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5" name="正方形/長方形 24"/>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6" name="正方形/長方形 25"/>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7" name="正方形/長方形 26"/>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8" name="正方形/長方形 27"/>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9" name="角丸四角形 28"/>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0" name="正方形/長方形 29"/>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1" name="正方形/長方形 30"/>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2" name="正方形/長方形 31"/>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3" name="直線コネクタ 32"/>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4" name="楕円 33"/>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5" name="フローチャート: 判断 34"/>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6" name="直線コネクタ 35"/>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7" name="直線コネクタ 36"/>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8" name="直線コネクタ 37"/>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9" name="直線コネクタ 38"/>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40" name="テキスト ボックス 39"/>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1" name="テキスト ボックス 40"/>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2" name="テキスト ボックス 41"/>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3" name="テキスト ボックス 42"/>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[ 52.0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有形固定資産減価償却率は類似団体、全国平均及び県平均を下回っているが、多数の公共施設が耐用年数を迎えつつある状況を踏まえ、平成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年３月に、平成</a:t>
          </a:r>
          <a:r>
            <a:rPr kumimoji="1" lang="en-US" altLang="ja-JP" sz="1100" baseline="0">
              <a:latin typeface="ＭＳ Ｐゴシック" panose="020B0600070205080204" pitchFamily="50" charset="-128"/>
              <a:ea typeface="ＭＳ Ｐゴシック" panose="020B0600070205080204" pitchFamily="50" charset="-128"/>
            </a:rPr>
            <a:t>29</a:t>
          </a:r>
          <a:r>
            <a:rPr kumimoji="1" lang="ja-JP" altLang="en-US" sz="1100" baseline="0">
              <a:latin typeface="ＭＳ Ｐゴシック" panose="020B0600070205080204" pitchFamily="50" charset="-128"/>
              <a:ea typeface="ＭＳ Ｐゴシック" panose="020B0600070205080204" pitchFamily="50" charset="-128"/>
            </a:rPr>
            <a:t>年度から令和８年度までの</a:t>
          </a:r>
          <a:r>
            <a:rPr kumimoji="1" lang="en-US" altLang="ja-JP" sz="1100" baseline="0">
              <a:latin typeface="ＭＳ Ｐゴシック" panose="020B0600070205080204" pitchFamily="50" charset="-128"/>
              <a:ea typeface="ＭＳ Ｐゴシック" panose="020B0600070205080204" pitchFamily="50" charset="-128"/>
            </a:rPr>
            <a:t>10</a:t>
          </a:r>
          <a:r>
            <a:rPr kumimoji="1" lang="ja-JP" altLang="en-US" sz="1100" baseline="0">
              <a:latin typeface="ＭＳ Ｐゴシック" panose="020B0600070205080204" pitchFamily="50" charset="-128"/>
              <a:ea typeface="ＭＳ Ｐゴシック" panose="020B0600070205080204" pitchFamily="50" charset="-128"/>
            </a:rPr>
            <a:t>年間を計画期間とする「阿南市公共施設等総合管理計画」を策定し、健全で持続可能な行政運営を行っていくため、計画的な施設の更新・維持に努めることとしている。</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9" name="テキスト ボックス 58"/>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60" name="直線コネクタ 59"/>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1" name="テキスト ボックス 60"/>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2" name="直線コネクタ 61"/>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3" name="テキスト ボックス 62"/>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6" name="直線コネクタ 65"/>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7" name="テキスト ボックス 66"/>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8" name="直線コネクタ 67"/>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9" name="テキスト ボックス 68"/>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0" name="直線コネクタ 6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1" name="テキスト ボックス 7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154305</xdr:rowOff>
    </xdr:from>
    <xdr:to>
      <xdr:col>23</xdr:col>
      <xdr:colOff>85090</xdr:colOff>
      <xdr:row>35</xdr:row>
      <xdr:rowOff>69850</xdr:rowOff>
    </xdr:to>
    <xdr:cxnSp macro="">
      <xdr:nvCxnSpPr>
        <xdr:cNvPr id="73" name="直線コネクタ 72"/>
        <xdr:cNvCxnSpPr/>
      </xdr:nvCxnSpPr>
      <xdr:spPr>
        <a:xfrm flipV="1">
          <a:off x="4760595" y="5212080"/>
          <a:ext cx="1270" cy="1630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73677</xdr:rowOff>
    </xdr:from>
    <xdr:ext cx="405111" cy="259045"/>
    <xdr:sp macro="" textlink="">
      <xdr:nvSpPr>
        <xdr:cNvPr id="74" name="有形固定資産減価償却率最小値テキスト"/>
        <xdr:cNvSpPr txBox="1"/>
      </xdr:nvSpPr>
      <xdr:spPr>
        <a:xfrm>
          <a:off x="4813300" y="6845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69850</xdr:rowOff>
    </xdr:from>
    <xdr:to>
      <xdr:col>23</xdr:col>
      <xdr:colOff>174625</xdr:colOff>
      <xdr:row>35</xdr:row>
      <xdr:rowOff>69850</xdr:rowOff>
    </xdr:to>
    <xdr:cxnSp macro="">
      <xdr:nvCxnSpPr>
        <xdr:cNvPr id="75" name="直線コネクタ 74"/>
        <xdr:cNvCxnSpPr/>
      </xdr:nvCxnSpPr>
      <xdr:spPr>
        <a:xfrm>
          <a:off x="4673600" y="684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100982</xdr:rowOff>
    </xdr:from>
    <xdr:ext cx="405111" cy="259045"/>
    <xdr:sp macro="" textlink="">
      <xdr:nvSpPr>
        <xdr:cNvPr id="76" name="有形固定資産減価償却率最大値テキスト"/>
        <xdr:cNvSpPr txBox="1"/>
      </xdr:nvSpPr>
      <xdr:spPr>
        <a:xfrm>
          <a:off x="4813300" y="498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154305</xdr:rowOff>
    </xdr:from>
    <xdr:to>
      <xdr:col>23</xdr:col>
      <xdr:colOff>174625</xdr:colOff>
      <xdr:row>25</xdr:row>
      <xdr:rowOff>154305</xdr:rowOff>
    </xdr:to>
    <xdr:cxnSp macro="">
      <xdr:nvCxnSpPr>
        <xdr:cNvPr id="77" name="直線コネクタ 76"/>
        <xdr:cNvCxnSpPr/>
      </xdr:nvCxnSpPr>
      <xdr:spPr>
        <a:xfrm>
          <a:off x="4673600" y="521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82355</xdr:rowOff>
    </xdr:from>
    <xdr:ext cx="405111" cy="259045"/>
    <xdr:sp macro="" textlink="">
      <xdr:nvSpPr>
        <xdr:cNvPr id="78"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59478</xdr:rowOff>
    </xdr:from>
    <xdr:to>
      <xdr:col>23</xdr:col>
      <xdr:colOff>136525</xdr:colOff>
      <xdr:row>30</xdr:row>
      <xdr:rowOff>161078</xdr:rowOff>
    </xdr:to>
    <xdr:sp macro="" textlink="">
      <xdr:nvSpPr>
        <xdr:cNvPr id="79" name="フローチャート: 判断 78"/>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106257</xdr:rowOff>
    </xdr:from>
    <xdr:to>
      <xdr:col>19</xdr:col>
      <xdr:colOff>187325</xdr:colOff>
      <xdr:row>31</xdr:row>
      <xdr:rowOff>36407</xdr:rowOff>
    </xdr:to>
    <xdr:sp macro="" textlink="">
      <xdr:nvSpPr>
        <xdr:cNvPr id="80" name="フローチャート: 判断 79"/>
        <xdr:cNvSpPr/>
      </xdr:nvSpPr>
      <xdr:spPr>
        <a:xfrm>
          <a:off x="4000500" y="6021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3175</xdr:rowOff>
    </xdr:from>
    <xdr:to>
      <xdr:col>15</xdr:col>
      <xdr:colOff>187325</xdr:colOff>
      <xdr:row>31</xdr:row>
      <xdr:rowOff>104775</xdr:rowOff>
    </xdr:to>
    <xdr:sp macro="" textlink="">
      <xdr:nvSpPr>
        <xdr:cNvPr id="81" name="フローチャート: 判断 80"/>
        <xdr:cNvSpPr/>
      </xdr:nvSpPr>
      <xdr:spPr>
        <a:xfrm>
          <a:off x="3238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60748</xdr:rowOff>
    </xdr:from>
    <xdr:to>
      <xdr:col>11</xdr:col>
      <xdr:colOff>187325</xdr:colOff>
      <xdr:row>31</xdr:row>
      <xdr:rowOff>162348</xdr:rowOff>
    </xdr:to>
    <xdr:sp macro="" textlink="">
      <xdr:nvSpPr>
        <xdr:cNvPr id="82" name="フローチャート: 判断 81"/>
        <xdr:cNvSpPr/>
      </xdr:nvSpPr>
      <xdr:spPr>
        <a:xfrm>
          <a:off x="2476500" y="6147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3" name="テキスト ボックス 8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4" name="テキスト ボックス 8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5" name="テキスト ボックス 8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6" name="テキスト ボックス 8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7" name="テキスト ボックス 8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11642</xdr:rowOff>
    </xdr:from>
    <xdr:to>
      <xdr:col>23</xdr:col>
      <xdr:colOff>136525</xdr:colOff>
      <xdr:row>32</xdr:row>
      <xdr:rowOff>113242</xdr:rowOff>
    </xdr:to>
    <xdr:sp macro="" textlink="">
      <xdr:nvSpPr>
        <xdr:cNvPr id="88" name="楕円 87"/>
        <xdr:cNvSpPr/>
      </xdr:nvSpPr>
      <xdr:spPr>
        <a:xfrm>
          <a:off x="4711700" y="6269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161519</xdr:rowOff>
    </xdr:from>
    <xdr:ext cx="405111" cy="259045"/>
    <xdr:sp macro="" textlink="">
      <xdr:nvSpPr>
        <xdr:cNvPr id="89" name="有形固定資産減価償却率該当値テキスト"/>
        <xdr:cNvSpPr txBox="1"/>
      </xdr:nvSpPr>
      <xdr:spPr>
        <a:xfrm>
          <a:off x="4813300" y="6247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54822</xdr:rowOff>
    </xdr:from>
    <xdr:to>
      <xdr:col>19</xdr:col>
      <xdr:colOff>187325</xdr:colOff>
      <xdr:row>32</xdr:row>
      <xdr:rowOff>156422</xdr:rowOff>
    </xdr:to>
    <xdr:sp macro="" textlink="">
      <xdr:nvSpPr>
        <xdr:cNvPr id="90" name="楕円 89"/>
        <xdr:cNvSpPr/>
      </xdr:nvSpPr>
      <xdr:spPr>
        <a:xfrm>
          <a:off x="4000500" y="6312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62442</xdr:rowOff>
    </xdr:from>
    <xdr:to>
      <xdr:col>23</xdr:col>
      <xdr:colOff>85725</xdr:colOff>
      <xdr:row>32</xdr:row>
      <xdr:rowOff>105622</xdr:rowOff>
    </xdr:to>
    <xdr:cxnSp macro="">
      <xdr:nvCxnSpPr>
        <xdr:cNvPr id="91" name="直線コネクタ 90"/>
        <xdr:cNvCxnSpPr/>
      </xdr:nvCxnSpPr>
      <xdr:spPr>
        <a:xfrm flipV="1">
          <a:off x="4051300" y="632036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115993</xdr:rowOff>
    </xdr:from>
    <xdr:to>
      <xdr:col>15</xdr:col>
      <xdr:colOff>187325</xdr:colOff>
      <xdr:row>33</xdr:row>
      <xdr:rowOff>46143</xdr:rowOff>
    </xdr:to>
    <xdr:sp macro="" textlink="">
      <xdr:nvSpPr>
        <xdr:cNvPr id="92" name="楕円 91"/>
        <xdr:cNvSpPr/>
      </xdr:nvSpPr>
      <xdr:spPr>
        <a:xfrm>
          <a:off x="3238500" y="637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105622</xdr:rowOff>
    </xdr:from>
    <xdr:to>
      <xdr:col>19</xdr:col>
      <xdr:colOff>136525</xdr:colOff>
      <xdr:row>32</xdr:row>
      <xdr:rowOff>166793</xdr:rowOff>
    </xdr:to>
    <xdr:cxnSp macro="">
      <xdr:nvCxnSpPr>
        <xdr:cNvPr id="93" name="直線コネクタ 92"/>
        <xdr:cNvCxnSpPr/>
      </xdr:nvCxnSpPr>
      <xdr:spPr>
        <a:xfrm flipV="1">
          <a:off x="3289300" y="6363547"/>
          <a:ext cx="762000" cy="6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133985</xdr:rowOff>
    </xdr:from>
    <xdr:to>
      <xdr:col>11</xdr:col>
      <xdr:colOff>187325</xdr:colOff>
      <xdr:row>33</xdr:row>
      <xdr:rowOff>64135</xdr:rowOff>
    </xdr:to>
    <xdr:sp macro="" textlink="">
      <xdr:nvSpPr>
        <xdr:cNvPr id="94" name="楕円 93"/>
        <xdr:cNvSpPr/>
      </xdr:nvSpPr>
      <xdr:spPr>
        <a:xfrm>
          <a:off x="2476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166793</xdr:rowOff>
    </xdr:from>
    <xdr:to>
      <xdr:col>15</xdr:col>
      <xdr:colOff>136525</xdr:colOff>
      <xdr:row>33</xdr:row>
      <xdr:rowOff>13335</xdr:rowOff>
    </xdr:to>
    <xdr:cxnSp macro="">
      <xdr:nvCxnSpPr>
        <xdr:cNvPr id="95" name="直線コネクタ 94"/>
        <xdr:cNvCxnSpPr/>
      </xdr:nvCxnSpPr>
      <xdr:spPr>
        <a:xfrm flipV="1">
          <a:off x="2527300" y="6424718"/>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52934</xdr:rowOff>
    </xdr:from>
    <xdr:ext cx="405111" cy="259045"/>
    <xdr:sp macro="" textlink="">
      <xdr:nvSpPr>
        <xdr:cNvPr id="96" name="n_1aveValue有形固定資産減価償却率"/>
        <xdr:cNvSpPr txBox="1"/>
      </xdr:nvSpPr>
      <xdr:spPr>
        <a:xfrm>
          <a:off x="3836044" y="5796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121302</xdr:rowOff>
    </xdr:from>
    <xdr:ext cx="405111" cy="259045"/>
    <xdr:sp macro="" textlink="">
      <xdr:nvSpPr>
        <xdr:cNvPr id="97" name="n_2aveValue有形固定資産減価償却率"/>
        <xdr:cNvSpPr txBox="1"/>
      </xdr:nvSpPr>
      <xdr:spPr>
        <a:xfrm>
          <a:off x="3086744" y="5864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7425</xdr:rowOff>
    </xdr:from>
    <xdr:ext cx="405111" cy="259045"/>
    <xdr:sp macro="" textlink="">
      <xdr:nvSpPr>
        <xdr:cNvPr id="98" name="n_3aveValue有形固定資産減価償却率"/>
        <xdr:cNvSpPr txBox="1"/>
      </xdr:nvSpPr>
      <xdr:spPr>
        <a:xfrm>
          <a:off x="2324744" y="59224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147549</xdr:rowOff>
    </xdr:from>
    <xdr:ext cx="405111" cy="259045"/>
    <xdr:sp macro="" textlink="">
      <xdr:nvSpPr>
        <xdr:cNvPr id="99" name="n_1mainValue有形固定資産減価償却率"/>
        <xdr:cNvSpPr txBox="1"/>
      </xdr:nvSpPr>
      <xdr:spPr>
        <a:xfrm>
          <a:off x="3836044" y="64054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37270</xdr:rowOff>
    </xdr:from>
    <xdr:ext cx="405111" cy="259045"/>
    <xdr:sp macro="" textlink="">
      <xdr:nvSpPr>
        <xdr:cNvPr id="100" name="n_2mainValue有形固定資産減価償却率"/>
        <xdr:cNvSpPr txBox="1"/>
      </xdr:nvSpPr>
      <xdr:spPr>
        <a:xfrm>
          <a:off x="3086744" y="6466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55262</xdr:rowOff>
    </xdr:from>
    <xdr:ext cx="405111" cy="259045"/>
    <xdr:sp macro="" textlink="">
      <xdr:nvSpPr>
        <xdr:cNvPr id="101" name="n_3mainValue有形固定資産減価償却率"/>
        <xdr:cNvSpPr txBox="1"/>
      </xdr:nvSpPr>
      <xdr:spPr>
        <a:xfrm>
          <a:off x="2324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2" name="正方形/長方形 10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3" name="正方形/長方形 102"/>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4" name="正方形/長方形 103"/>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[ 551.7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5" name="正方形/長方形 104"/>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6" name="正方形/長方形 105"/>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7" name="正方形/長方形 106"/>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8" name="正方形/長方形 107"/>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9" name="正方形/長方形 108"/>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0" name="正方形/長方形 109"/>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1" name="正方形/長方形 110"/>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2" name="正方形/長方形 111"/>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3" name="正方形/長方形 112"/>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4" name="テキスト ボックス 113"/>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債務償還比率は類似団体及び全国平均を下回っているが、中央学校給食センター建設事業等により将来負担額が増加し、平成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年度と比べ</a:t>
          </a:r>
          <a:r>
            <a:rPr kumimoji="1" lang="en-US" altLang="ja-JP" sz="1100">
              <a:latin typeface="ＭＳ Ｐゴシック" panose="020B0600070205080204" pitchFamily="50" charset="-128"/>
              <a:ea typeface="ＭＳ Ｐゴシック" panose="020B0600070205080204" pitchFamily="50" charset="-128"/>
            </a:rPr>
            <a:t>102.5</a:t>
          </a:r>
          <a:r>
            <a:rPr kumimoji="1" lang="ja-JP" altLang="en-US" sz="1100">
              <a:latin typeface="ＭＳ Ｐゴシック" panose="020B0600070205080204" pitchFamily="50" charset="-128"/>
              <a:ea typeface="ＭＳ Ｐゴシック" panose="020B0600070205080204" pitchFamily="50" charset="-128"/>
            </a:rPr>
            <a:t>％上昇した。「第</a:t>
          </a:r>
          <a:r>
            <a:rPr kumimoji="1" lang="en-US" altLang="ja-JP" sz="1100">
              <a:latin typeface="ＭＳ Ｐゴシック" panose="020B0600070205080204" pitchFamily="50" charset="-128"/>
              <a:ea typeface="ＭＳ Ｐゴシック" panose="020B0600070205080204" pitchFamily="50" charset="-128"/>
            </a:rPr>
            <a:t>5</a:t>
          </a:r>
          <a:r>
            <a:rPr kumimoji="1" lang="ja-JP" altLang="en-US" sz="1100">
              <a:latin typeface="ＭＳ Ｐゴシック" panose="020B0600070205080204" pitchFamily="50" charset="-128"/>
              <a:ea typeface="ＭＳ Ｐゴシック" panose="020B0600070205080204" pitchFamily="50" charset="-128"/>
            </a:rPr>
            <a:t>次阿南市総合計画」の理念に沿って施策・事業の精査を行い、市債残高の抑制を図るなど、財政の健全化に努めていく。</a:t>
          </a:r>
        </a:p>
      </xdr:txBody>
    </xdr:sp>
    <xdr:clientData/>
  </xdr:twoCellAnchor>
  <xdr:oneCellAnchor>
    <xdr:from>
      <xdr:col>57</xdr:col>
      <xdr:colOff>111125</xdr:colOff>
      <xdr:row>23</xdr:row>
      <xdr:rowOff>47625</xdr:rowOff>
    </xdr:from>
    <xdr:ext cx="349839" cy="225703"/>
    <xdr:sp macro="" textlink="">
      <xdr:nvSpPr>
        <xdr:cNvPr id="115" name="テキスト ボックス 114"/>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6" name="直線コネクタ 115"/>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8" name="テキスト ボックス 117"/>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0" name="テキスト ボックス 119"/>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2" name="テキスト ボックス 121"/>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26" name="テキスト ボックス 125"/>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8" name="テキスト ボックス 127"/>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9"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55781</xdr:rowOff>
    </xdr:from>
    <xdr:to>
      <xdr:col>76</xdr:col>
      <xdr:colOff>21589</xdr:colOff>
      <xdr:row>34</xdr:row>
      <xdr:rowOff>151342</xdr:rowOff>
    </xdr:to>
    <xdr:cxnSp macro="">
      <xdr:nvCxnSpPr>
        <xdr:cNvPr id="130" name="直線コネクタ 129"/>
        <xdr:cNvCxnSpPr/>
      </xdr:nvCxnSpPr>
      <xdr:spPr>
        <a:xfrm flipV="1">
          <a:off x="14793595" y="5285006"/>
          <a:ext cx="1269" cy="1467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31"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32" name="直線コネクタ 131"/>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2458</xdr:rowOff>
    </xdr:from>
    <xdr:ext cx="560923" cy="259045"/>
    <xdr:sp macro="" textlink="">
      <xdr:nvSpPr>
        <xdr:cNvPr id="133" name="債務償還比率最大値テキスト"/>
        <xdr:cNvSpPr txBox="1"/>
      </xdr:nvSpPr>
      <xdr:spPr>
        <a:xfrm>
          <a:off x="14846300" y="506023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55781</xdr:rowOff>
    </xdr:from>
    <xdr:to>
      <xdr:col>76</xdr:col>
      <xdr:colOff>111125</xdr:colOff>
      <xdr:row>26</xdr:row>
      <xdr:rowOff>55781</xdr:rowOff>
    </xdr:to>
    <xdr:cxnSp macro="">
      <xdr:nvCxnSpPr>
        <xdr:cNvPr id="134" name="直線コネクタ 133"/>
        <xdr:cNvCxnSpPr/>
      </xdr:nvCxnSpPr>
      <xdr:spPr>
        <a:xfrm>
          <a:off x="14706600" y="5285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35" name="債務償還比率平均値テキスト"/>
        <xdr:cNvSpPr txBox="1"/>
      </xdr:nvSpPr>
      <xdr:spPr>
        <a:xfrm>
          <a:off x="14846300" y="5782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36" name="フローチャート: 判断 135"/>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19657</xdr:rowOff>
    </xdr:from>
    <xdr:to>
      <xdr:col>72</xdr:col>
      <xdr:colOff>123825</xdr:colOff>
      <xdr:row>30</xdr:row>
      <xdr:rowOff>121257</xdr:rowOff>
    </xdr:to>
    <xdr:sp macro="" textlink="">
      <xdr:nvSpPr>
        <xdr:cNvPr id="137" name="フローチャート: 判断 136"/>
        <xdr:cNvSpPr/>
      </xdr:nvSpPr>
      <xdr:spPr>
        <a:xfrm>
          <a:off x="14033500" y="5934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124608</xdr:rowOff>
    </xdr:from>
    <xdr:to>
      <xdr:col>76</xdr:col>
      <xdr:colOff>73025</xdr:colOff>
      <xdr:row>31</xdr:row>
      <xdr:rowOff>54758</xdr:rowOff>
    </xdr:to>
    <xdr:sp macro="" textlink="">
      <xdr:nvSpPr>
        <xdr:cNvPr id="143" name="楕円 142"/>
        <xdr:cNvSpPr/>
      </xdr:nvSpPr>
      <xdr:spPr>
        <a:xfrm>
          <a:off x="14744700" y="6039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103035</xdr:rowOff>
    </xdr:from>
    <xdr:ext cx="469744" cy="259045"/>
    <xdr:sp macro="" textlink="">
      <xdr:nvSpPr>
        <xdr:cNvPr id="144" name="債務償還比率該当値テキスト"/>
        <xdr:cNvSpPr txBox="1"/>
      </xdr:nvSpPr>
      <xdr:spPr>
        <a:xfrm>
          <a:off x="14846300" y="6018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76101</xdr:rowOff>
    </xdr:from>
    <xdr:to>
      <xdr:col>72</xdr:col>
      <xdr:colOff>123825</xdr:colOff>
      <xdr:row>32</xdr:row>
      <xdr:rowOff>6251</xdr:rowOff>
    </xdr:to>
    <xdr:sp macro="" textlink="">
      <xdr:nvSpPr>
        <xdr:cNvPr id="145" name="楕円 144"/>
        <xdr:cNvSpPr/>
      </xdr:nvSpPr>
      <xdr:spPr>
        <a:xfrm>
          <a:off x="14033500" y="6162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3958</xdr:rowOff>
    </xdr:from>
    <xdr:to>
      <xdr:col>76</xdr:col>
      <xdr:colOff>22225</xdr:colOff>
      <xdr:row>31</xdr:row>
      <xdr:rowOff>126901</xdr:rowOff>
    </xdr:to>
    <xdr:cxnSp macro="">
      <xdr:nvCxnSpPr>
        <xdr:cNvPr id="146" name="直線コネクタ 145"/>
        <xdr:cNvCxnSpPr/>
      </xdr:nvCxnSpPr>
      <xdr:spPr>
        <a:xfrm flipV="1">
          <a:off x="14084300" y="6090433"/>
          <a:ext cx="711200" cy="122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137784</xdr:rowOff>
    </xdr:from>
    <xdr:ext cx="469744" cy="259045"/>
    <xdr:sp macro="" textlink="">
      <xdr:nvSpPr>
        <xdr:cNvPr id="147" name="n_1aveValue債務償還比率"/>
        <xdr:cNvSpPr txBox="1"/>
      </xdr:nvSpPr>
      <xdr:spPr>
        <a:xfrm>
          <a:off x="13836727" y="5709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168828</xdr:rowOff>
    </xdr:from>
    <xdr:ext cx="469744" cy="259045"/>
    <xdr:sp macro="" textlink="">
      <xdr:nvSpPr>
        <xdr:cNvPr id="148" name="n_1mainValue債務償還比率"/>
        <xdr:cNvSpPr txBox="1"/>
      </xdr:nvSpPr>
      <xdr:spPr>
        <a:xfrm>
          <a:off x="13836727" y="6255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9" name="正方形/長方形 148"/>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0" name="正方形/長方形 149"/>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1" name="テキスト ボックス 150"/>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2" name="テキスト ボックス 151"/>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3" name="テキスト ボックス 152"/>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4" name="テキスト ボックス 153"/>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83820</xdr:rowOff>
    </xdr:from>
    <xdr:to>
      <xdr:col>24</xdr:col>
      <xdr:colOff>62865</xdr:colOff>
      <xdr:row>42</xdr:row>
      <xdr:rowOff>74295</xdr:rowOff>
    </xdr:to>
    <xdr:cxnSp macro="">
      <xdr:nvCxnSpPr>
        <xdr:cNvPr id="56" name="直線コネクタ 55"/>
        <xdr:cNvCxnSpPr/>
      </xdr:nvCxnSpPr>
      <xdr:spPr>
        <a:xfrm flipV="1">
          <a:off x="4634865" y="5741670"/>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78122</xdr:rowOff>
    </xdr:from>
    <xdr:ext cx="405111" cy="259045"/>
    <xdr:sp macro="" textlink="">
      <xdr:nvSpPr>
        <xdr:cNvPr id="57" name="【道路】&#10;有形固定資産減価償却率最小値テキスト"/>
        <xdr:cNvSpPr txBox="1"/>
      </xdr:nvSpPr>
      <xdr:spPr>
        <a:xfrm>
          <a:off x="4673600" y="727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74295</xdr:rowOff>
    </xdr:from>
    <xdr:to>
      <xdr:col>24</xdr:col>
      <xdr:colOff>152400</xdr:colOff>
      <xdr:row>42</xdr:row>
      <xdr:rowOff>74295</xdr:rowOff>
    </xdr:to>
    <xdr:cxnSp macro="">
      <xdr:nvCxnSpPr>
        <xdr:cNvPr id="58" name="直線コネクタ 57"/>
        <xdr:cNvCxnSpPr/>
      </xdr:nvCxnSpPr>
      <xdr:spPr>
        <a:xfrm>
          <a:off x="4546600" y="7275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30497</xdr:rowOff>
    </xdr:from>
    <xdr:ext cx="405111" cy="259045"/>
    <xdr:sp macro="" textlink="">
      <xdr:nvSpPr>
        <xdr:cNvPr id="59" name="【道路】&#10;有形固定資産減価償却率最大値テキスト"/>
        <xdr:cNvSpPr txBox="1"/>
      </xdr:nvSpPr>
      <xdr:spPr>
        <a:xfrm>
          <a:off x="4673600" y="551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83820</xdr:rowOff>
    </xdr:from>
    <xdr:to>
      <xdr:col>24</xdr:col>
      <xdr:colOff>152400</xdr:colOff>
      <xdr:row>33</xdr:row>
      <xdr:rowOff>83820</xdr:rowOff>
    </xdr:to>
    <xdr:cxnSp macro="">
      <xdr:nvCxnSpPr>
        <xdr:cNvPr id="60" name="直線コネクタ 59"/>
        <xdr:cNvCxnSpPr/>
      </xdr:nvCxnSpPr>
      <xdr:spPr>
        <a:xfrm>
          <a:off x="4546600" y="574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57802</xdr:rowOff>
    </xdr:from>
    <xdr:ext cx="405111" cy="259045"/>
    <xdr:sp macro="" textlink="">
      <xdr:nvSpPr>
        <xdr:cNvPr id="61" name="【道路】&#10;有形固定資産減価償却率平均値テキスト"/>
        <xdr:cNvSpPr txBox="1"/>
      </xdr:nvSpPr>
      <xdr:spPr>
        <a:xfrm>
          <a:off x="4673600" y="6230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34925</xdr:rowOff>
    </xdr:from>
    <xdr:to>
      <xdr:col>24</xdr:col>
      <xdr:colOff>114300</xdr:colOff>
      <xdr:row>37</xdr:row>
      <xdr:rowOff>136525</xdr:rowOff>
    </xdr:to>
    <xdr:sp macro="" textlink="">
      <xdr:nvSpPr>
        <xdr:cNvPr id="62" name="フローチャート: 判断 61"/>
        <xdr:cNvSpPr/>
      </xdr:nvSpPr>
      <xdr:spPr>
        <a:xfrm>
          <a:off x="4584700" y="637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3" name="フローチャート: 判断 62"/>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4" name="フローチャート: 判断 63"/>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27305</xdr:rowOff>
    </xdr:from>
    <xdr:to>
      <xdr:col>10</xdr:col>
      <xdr:colOff>165100</xdr:colOff>
      <xdr:row>38</xdr:row>
      <xdr:rowOff>128905</xdr:rowOff>
    </xdr:to>
    <xdr:sp macro="" textlink="">
      <xdr:nvSpPr>
        <xdr:cNvPr id="65" name="フローチャート: 判断 64"/>
        <xdr:cNvSpPr/>
      </xdr:nvSpPr>
      <xdr:spPr>
        <a:xfrm>
          <a:off x="19685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42545</xdr:rowOff>
    </xdr:from>
    <xdr:to>
      <xdr:col>24</xdr:col>
      <xdr:colOff>114300</xdr:colOff>
      <xdr:row>38</xdr:row>
      <xdr:rowOff>144145</xdr:rowOff>
    </xdr:to>
    <xdr:sp macro="" textlink="">
      <xdr:nvSpPr>
        <xdr:cNvPr id="71" name="楕円 70"/>
        <xdr:cNvSpPr/>
      </xdr:nvSpPr>
      <xdr:spPr>
        <a:xfrm>
          <a:off x="4584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20972</xdr:rowOff>
    </xdr:from>
    <xdr:ext cx="405111" cy="259045"/>
    <xdr:sp macro="" textlink="">
      <xdr:nvSpPr>
        <xdr:cNvPr id="72" name="【道路】&#10;有形固定資産減価償却率該当値テキスト"/>
        <xdr:cNvSpPr txBox="1"/>
      </xdr:nvSpPr>
      <xdr:spPr>
        <a:xfrm>
          <a:off x="4673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76835</xdr:rowOff>
    </xdr:from>
    <xdr:to>
      <xdr:col>20</xdr:col>
      <xdr:colOff>38100</xdr:colOff>
      <xdr:row>39</xdr:row>
      <xdr:rowOff>6985</xdr:rowOff>
    </xdr:to>
    <xdr:sp macro="" textlink="">
      <xdr:nvSpPr>
        <xdr:cNvPr id="73" name="楕円 72"/>
        <xdr:cNvSpPr/>
      </xdr:nvSpPr>
      <xdr:spPr>
        <a:xfrm>
          <a:off x="3746500" y="6591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93345</xdr:rowOff>
    </xdr:from>
    <xdr:to>
      <xdr:col>24</xdr:col>
      <xdr:colOff>63500</xdr:colOff>
      <xdr:row>38</xdr:row>
      <xdr:rowOff>127635</xdr:rowOff>
    </xdr:to>
    <xdr:cxnSp macro="">
      <xdr:nvCxnSpPr>
        <xdr:cNvPr id="74" name="直線コネクタ 73"/>
        <xdr:cNvCxnSpPr/>
      </xdr:nvCxnSpPr>
      <xdr:spPr>
        <a:xfrm flipV="1">
          <a:off x="3797300" y="660844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111125</xdr:rowOff>
    </xdr:from>
    <xdr:to>
      <xdr:col>15</xdr:col>
      <xdr:colOff>101600</xdr:colOff>
      <xdr:row>39</xdr:row>
      <xdr:rowOff>41275</xdr:rowOff>
    </xdr:to>
    <xdr:sp macro="" textlink="">
      <xdr:nvSpPr>
        <xdr:cNvPr id="75" name="楕円 74"/>
        <xdr:cNvSpPr/>
      </xdr:nvSpPr>
      <xdr:spPr>
        <a:xfrm>
          <a:off x="2857500" y="662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127635</xdr:rowOff>
    </xdr:from>
    <xdr:to>
      <xdr:col>19</xdr:col>
      <xdr:colOff>177800</xdr:colOff>
      <xdr:row>38</xdr:row>
      <xdr:rowOff>161925</xdr:rowOff>
    </xdr:to>
    <xdr:cxnSp macro="">
      <xdr:nvCxnSpPr>
        <xdr:cNvPr id="76" name="直線コネクタ 75"/>
        <xdr:cNvCxnSpPr/>
      </xdr:nvCxnSpPr>
      <xdr:spPr>
        <a:xfrm flipV="1">
          <a:off x="2908300" y="664273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143510</xdr:rowOff>
    </xdr:from>
    <xdr:to>
      <xdr:col>10</xdr:col>
      <xdr:colOff>165100</xdr:colOff>
      <xdr:row>39</xdr:row>
      <xdr:rowOff>73660</xdr:rowOff>
    </xdr:to>
    <xdr:sp macro="" textlink="">
      <xdr:nvSpPr>
        <xdr:cNvPr id="77" name="楕円 76"/>
        <xdr:cNvSpPr/>
      </xdr:nvSpPr>
      <xdr:spPr>
        <a:xfrm>
          <a:off x="1968500" y="6658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161925</xdr:rowOff>
    </xdr:from>
    <xdr:to>
      <xdr:col>15</xdr:col>
      <xdr:colOff>50800</xdr:colOff>
      <xdr:row>39</xdr:row>
      <xdr:rowOff>22860</xdr:rowOff>
    </xdr:to>
    <xdr:cxnSp macro="">
      <xdr:nvCxnSpPr>
        <xdr:cNvPr id="78" name="直線コネクタ 77"/>
        <xdr:cNvCxnSpPr/>
      </xdr:nvCxnSpPr>
      <xdr:spPr>
        <a:xfrm flipV="1">
          <a:off x="2019300" y="66770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34942</xdr:rowOff>
    </xdr:from>
    <xdr:ext cx="405111" cy="259045"/>
    <xdr:sp macro="" textlink="">
      <xdr:nvSpPr>
        <xdr:cNvPr id="79" name="n_1aveValue【道路】&#10;有形固定資産減価償却率"/>
        <xdr:cNvSpPr txBox="1"/>
      </xdr:nvSpPr>
      <xdr:spPr>
        <a:xfrm>
          <a:off x="35820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57802</xdr:rowOff>
    </xdr:from>
    <xdr:ext cx="405111" cy="259045"/>
    <xdr:sp macro="" textlink="">
      <xdr:nvSpPr>
        <xdr:cNvPr id="80" name="n_2aveValue【道路】&#10;有形固定資産減価償却率"/>
        <xdr:cNvSpPr txBox="1"/>
      </xdr:nvSpPr>
      <xdr:spPr>
        <a:xfrm>
          <a:off x="2705744" y="623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145432</xdr:rowOff>
    </xdr:from>
    <xdr:ext cx="405111" cy="259045"/>
    <xdr:sp macro="" textlink="">
      <xdr:nvSpPr>
        <xdr:cNvPr id="81" name="n_3aveValue【道路】&#10;有形固定資産減価償却率"/>
        <xdr:cNvSpPr txBox="1"/>
      </xdr:nvSpPr>
      <xdr:spPr>
        <a:xfrm>
          <a:off x="1816744" y="631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169562</xdr:rowOff>
    </xdr:from>
    <xdr:ext cx="405111" cy="259045"/>
    <xdr:sp macro="" textlink="">
      <xdr:nvSpPr>
        <xdr:cNvPr id="82" name="n_1mainValue【道路】&#10;有形固定資産減価償却率"/>
        <xdr:cNvSpPr txBox="1"/>
      </xdr:nvSpPr>
      <xdr:spPr>
        <a:xfrm>
          <a:off x="3582044" y="6684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32402</xdr:rowOff>
    </xdr:from>
    <xdr:ext cx="405111" cy="259045"/>
    <xdr:sp macro="" textlink="">
      <xdr:nvSpPr>
        <xdr:cNvPr id="83" name="n_2mainValue【道路】&#10;有形固定資産減価償却率"/>
        <xdr:cNvSpPr txBox="1"/>
      </xdr:nvSpPr>
      <xdr:spPr>
        <a:xfrm>
          <a:off x="2705744" y="6718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64787</xdr:rowOff>
    </xdr:from>
    <xdr:ext cx="405111" cy="259045"/>
    <xdr:sp macro="" textlink="">
      <xdr:nvSpPr>
        <xdr:cNvPr id="84" name="n_3mainValue【道路】&#10;有形固定資産減価償却率"/>
        <xdr:cNvSpPr txBox="1"/>
      </xdr:nvSpPr>
      <xdr:spPr>
        <a:xfrm>
          <a:off x="1816744" y="6751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5" name="直線コネクタ 94"/>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6" name="テキスト ボックス 95"/>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7" name="直線コネクタ 96"/>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98" name="テキスト ボックス 97"/>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9" name="直線コネクタ 98"/>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0" name="テキスト ボックス 99"/>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1" name="直線コネクタ 100"/>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2" name="テキスト ボックス 101"/>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3" name="直線コネクタ 102"/>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04" name="テキスト ボックス 103"/>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5" name="直線コネクタ 104"/>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06" name="テキスト ボックス 105"/>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7" name="直線コネクタ 10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8" name="テキスト ボックス 10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169828</xdr:rowOff>
    </xdr:from>
    <xdr:to>
      <xdr:col>54</xdr:col>
      <xdr:colOff>189865</xdr:colOff>
      <xdr:row>42</xdr:row>
      <xdr:rowOff>79237</xdr:rowOff>
    </xdr:to>
    <xdr:cxnSp macro="">
      <xdr:nvCxnSpPr>
        <xdr:cNvPr id="110" name="直線コネクタ 109"/>
        <xdr:cNvCxnSpPr/>
      </xdr:nvCxnSpPr>
      <xdr:spPr>
        <a:xfrm flipV="1">
          <a:off x="10476865" y="5827678"/>
          <a:ext cx="0" cy="145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83064</xdr:rowOff>
    </xdr:from>
    <xdr:ext cx="469744" cy="259045"/>
    <xdr:sp macro="" textlink="">
      <xdr:nvSpPr>
        <xdr:cNvPr id="111" name="【道路】&#10;一人当たり延長最小値テキスト"/>
        <xdr:cNvSpPr txBox="1"/>
      </xdr:nvSpPr>
      <xdr:spPr>
        <a:xfrm>
          <a:off x="10515600" y="7283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79237</xdr:rowOff>
    </xdr:from>
    <xdr:to>
      <xdr:col>55</xdr:col>
      <xdr:colOff>88900</xdr:colOff>
      <xdr:row>42</xdr:row>
      <xdr:rowOff>79237</xdr:rowOff>
    </xdr:to>
    <xdr:cxnSp macro="">
      <xdr:nvCxnSpPr>
        <xdr:cNvPr id="112" name="直線コネクタ 111"/>
        <xdr:cNvCxnSpPr/>
      </xdr:nvCxnSpPr>
      <xdr:spPr>
        <a:xfrm>
          <a:off x="10388600" y="7280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116505</xdr:rowOff>
    </xdr:from>
    <xdr:ext cx="534377" cy="259045"/>
    <xdr:sp macro="" textlink="">
      <xdr:nvSpPr>
        <xdr:cNvPr id="113" name="【道路】&#10;一人当たり延長最大値テキスト"/>
        <xdr:cNvSpPr txBox="1"/>
      </xdr:nvSpPr>
      <xdr:spPr>
        <a:xfrm>
          <a:off x="10515600" y="5602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169828</xdr:rowOff>
    </xdr:from>
    <xdr:to>
      <xdr:col>55</xdr:col>
      <xdr:colOff>88900</xdr:colOff>
      <xdr:row>33</xdr:row>
      <xdr:rowOff>169828</xdr:rowOff>
    </xdr:to>
    <xdr:cxnSp macro="">
      <xdr:nvCxnSpPr>
        <xdr:cNvPr id="114" name="直線コネクタ 113"/>
        <xdr:cNvCxnSpPr/>
      </xdr:nvCxnSpPr>
      <xdr:spPr>
        <a:xfrm>
          <a:off x="10388600" y="5827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5333</xdr:rowOff>
    </xdr:from>
    <xdr:ext cx="534377" cy="259045"/>
    <xdr:sp macro="" textlink="">
      <xdr:nvSpPr>
        <xdr:cNvPr id="115" name="【道路】&#10;一人当たり延長平均値テキスト"/>
        <xdr:cNvSpPr txBox="1"/>
      </xdr:nvSpPr>
      <xdr:spPr>
        <a:xfrm>
          <a:off x="10515600" y="65204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153906</xdr:rowOff>
    </xdr:from>
    <xdr:to>
      <xdr:col>55</xdr:col>
      <xdr:colOff>50800</xdr:colOff>
      <xdr:row>39</xdr:row>
      <xdr:rowOff>84056</xdr:rowOff>
    </xdr:to>
    <xdr:sp macro="" textlink="">
      <xdr:nvSpPr>
        <xdr:cNvPr id="116" name="フローチャート: 判断 115"/>
        <xdr:cNvSpPr/>
      </xdr:nvSpPr>
      <xdr:spPr>
        <a:xfrm>
          <a:off x="10426700" y="6669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137349</xdr:rowOff>
    </xdr:from>
    <xdr:to>
      <xdr:col>50</xdr:col>
      <xdr:colOff>165100</xdr:colOff>
      <xdr:row>39</xdr:row>
      <xdr:rowOff>67499</xdr:rowOff>
    </xdr:to>
    <xdr:sp macro="" textlink="">
      <xdr:nvSpPr>
        <xdr:cNvPr id="117" name="フローチャート: 判断 116"/>
        <xdr:cNvSpPr/>
      </xdr:nvSpPr>
      <xdr:spPr>
        <a:xfrm>
          <a:off x="9588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149399</xdr:rowOff>
    </xdr:from>
    <xdr:to>
      <xdr:col>46</xdr:col>
      <xdr:colOff>38100</xdr:colOff>
      <xdr:row>38</xdr:row>
      <xdr:rowOff>79549</xdr:rowOff>
    </xdr:to>
    <xdr:sp macro="" textlink="">
      <xdr:nvSpPr>
        <xdr:cNvPr id="118" name="フローチャート: 判断 117"/>
        <xdr:cNvSpPr/>
      </xdr:nvSpPr>
      <xdr:spPr>
        <a:xfrm>
          <a:off x="8699500" y="6493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6361</xdr:rowOff>
    </xdr:from>
    <xdr:to>
      <xdr:col>41</xdr:col>
      <xdr:colOff>101600</xdr:colOff>
      <xdr:row>39</xdr:row>
      <xdr:rowOff>107961</xdr:rowOff>
    </xdr:to>
    <xdr:sp macro="" textlink="">
      <xdr:nvSpPr>
        <xdr:cNvPr id="119" name="フローチャート: 判断 118"/>
        <xdr:cNvSpPr/>
      </xdr:nvSpPr>
      <xdr:spPr>
        <a:xfrm>
          <a:off x="7810500" y="66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0" name="テキスト ボックス 11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1" name="テキスト ボックス 12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2" name="テキスト ボックス 12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3" name="テキスト ボックス 12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4" name="テキスト ボックス 12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141137</xdr:rowOff>
    </xdr:from>
    <xdr:to>
      <xdr:col>55</xdr:col>
      <xdr:colOff>50800</xdr:colOff>
      <xdr:row>40</xdr:row>
      <xdr:rowOff>71287</xdr:rowOff>
    </xdr:to>
    <xdr:sp macro="" textlink="">
      <xdr:nvSpPr>
        <xdr:cNvPr id="125" name="楕円 124"/>
        <xdr:cNvSpPr/>
      </xdr:nvSpPr>
      <xdr:spPr>
        <a:xfrm>
          <a:off x="10426700" y="682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119564</xdr:rowOff>
    </xdr:from>
    <xdr:ext cx="534377" cy="259045"/>
    <xdr:sp macro="" textlink="">
      <xdr:nvSpPr>
        <xdr:cNvPr id="126" name="【道路】&#10;一人当たり延長該当値テキスト"/>
        <xdr:cNvSpPr txBox="1"/>
      </xdr:nvSpPr>
      <xdr:spPr>
        <a:xfrm>
          <a:off x="10515600" y="680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145513</xdr:rowOff>
    </xdr:from>
    <xdr:to>
      <xdr:col>50</xdr:col>
      <xdr:colOff>165100</xdr:colOff>
      <xdr:row>40</xdr:row>
      <xdr:rowOff>75663</xdr:rowOff>
    </xdr:to>
    <xdr:sp macro="" textlink="">
      <xdr:nvSpPr>
        <xdr:cNvPr id="127" name="楕円 126"/>
        <xdr:cNvSpPr/>
      </xdr:nvSpPr>
      <xdr:spPr>
        <a:xfrm>
          <a:off x="9588500" y="683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20487</xdr:rowOff>
    </xdr:from>
    <xdr:to>
      <xdr:col>55</xdr:col>
      <xdr:colOff>0</xdr:colOff>
      <xdr:row>40</xdr:row>
      <xdr:rowOff>24863</xdr:rowOff>
    </xdr:to>
    <xdr:cxnSp macro="">
      <xdr:nvCxnSpPr>
        <xdr:cNvPr id="128" name="直線コネクタ 127"/>
        <xdr:cNvCxnSpPr/>
      </xdr:nvCxnSpPr>
      <xdr:spPr>
        <a:xfrm flipV="1">
          <a:off x="9639300" y="6878487"/>
          <a:ext cx="8382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149432</xdr:rowOff>
    </xdr:from>
    <xdr:to>
      <xdr:col>46</xdr:col>
      <xdr:colOff>38100</xdr:colOff>
      <xdr:row>40</xdr:row>
      <xdr:rowOff>79582</xdr:rowOff>
    </xdr:to>
    <xdr:sp macro="" textlink="">
      <xdr:nvSpPr>
        <xdr:cNvPr id="129" name="楕円 128"/>
        <xdr:cNvSpPr/>
      </xdr:nvSpPr>
      <xdr:spPr>
        <a:xfrm>
          <a:off x="8699500" y="6835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24863</xdr:rowOff>
    </xdr:from>
    <xdr:to>
      <xdr:col>50</xdr:col>
      <xdr:colOff>114300</xdr:colOff>
      <xdr:row>40</xdr:row>
      <xdr:rowOff>28782</xdr:rowOff>
    </xdr:to>
    <xdr:cxnSp macro="">
      <xdr:nvCxnSpPr>
        <xdr:cNvPr id="130" name="直線コネクタ 129"/>
        <xdr:cNvCxnSpPr/>
      </xdr:nvCxnSpPr>
      <xdr:spPr>
        <a:xfrm flipV="1">
          <a:off x="8750300" y="6882863"/>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153874</xdr:rowOff>
    </xdr:from>
    <xdr:to>
      <xdr:col>41</xdr:col>
      <xdr:colOff>101600</xdr:colOff>
      <xdr:row>40</xdr:row>
      <xdr:rowOff>84024</xdr:rowOff>
    </xdr:to>
    <xdr:sp macro="" textlink="">
      <xdr:nvSpPr>
        <xdr:cNvPr id="131" name="楕円 130"/>
        <xdr:cNvSpPr/>
      </xdr:nvSpPr>
      <xdr:spPr>
        <a:xfrm>
          <a:off x="7810500" y="68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28782</xdr:rowOff>
    </xdr:from>
    <xdr:to>
      <xdr:col>45</xdr:col>
      <xdr:colOff>177800</xdr:colOff>
      <xdr:row>40</xdr:row>
      <xdr:rowOff>33224</xdr:rowOff>
    </xdr:to>
    <xdr:cxnSp macro="">
      <xdr:nvCxnSpPr>
        <xdr:cNvPr id="132" name="直線コネクタ 131"/>
        <xdr:cNvCxnSpPr/>
      </xdr:nvCxnSpPr>
      <xdr:spPr>
        <a:xfrm flipV="1">
          <a:off x="7861300" y="6886782"/>
          <a:ext cx="889000" cy="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84026</xdr:rowOff>
    </xdr:from>
    <xdr:ext cx="534377" cy="259045"/>
    <xdr:sp macro="" textlink="">
      <xdr:nvSpPr>
        <xdr:cNvPr id="133" name="n_1aveValue【道路】&#10;一人当たり延長"/>
        <xdr:cNvSpPr txBox="1"/>
      </xdr:nvSpPr>
      <xdr:spPr>
        <a:xfrm>
          <a:off x="9359411" y="642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96076</xdr:rowOff>
    </xdr:from>
    <xdr:ext cx="534377" cy="259045"/>
    <xdr:sp macro="" textlink="">
      <xdr:nvSpPr>
        <xdr:cNvPr id="134" name="n_2aveValue【道路】&#10;一人当たり延長"/>
        <xdr:cNvSpPr txBox="1"/>
      </xdr:nvSpPr>
      <xdr:spPr>
        <a:xfrm>
          <a:off x="8483111" y="6268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124488</xdr:rowOff>
    </xdr:from>
    <xdr:ext cx="534377" cy="259045"/>
    <xdr:sp macro="" textlink="">
      <xdr:nvSpPr>
        <xdr:cNvPr id="135" name="n_3aveValue【道路】&#10;一人当たり延長"/>
        <xdr:cNvSpPr txBox="1"/>
      </xdr:nvSpPr>
      <xdr:spPr>
        <a:xfrm>
          <a:off x="7594111" y="646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66790</xdr:rowOff>
    </xdr:from>
    <xdr:ext cx="534377" cy="259045"/>
    <xdr:sp macro="" textlink="">
      <xdr:nvSpPr>
        <xdr:cNvPr id="136" name="n_1mainValue【道路】&#10;一人当たり延長"/>
        <xdr:cNvSpPr txBox="1"/>
      </xdr:nvSpPr>
      <xdr:spPr>
        <a:xfrm>
          <a:off x="9359411" y="692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70709</xdr:rowOff>
    </xdr:from>
    <xdr:ext cx="534377" cy="259045"/>
    <xdr:sp macro="" textlink="">
      <xdr:nvSpPr>
        <xdr:cNvPr id="137" name="n_2mainValue【道路】&#10;一人当たり延長"/>
        <xdr:cNvSpPr txBox="1"/>
      </xdr:nvSpPr>
      <xdr:spPr>
        <a:xfrm>
          <a:off x="8483111" y="692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75151</xdr:rowOff>
    </xdr:from>
    <xdr:ext cx="534377" cy="259045"/>
    <xdr:sp macro="" textlink="">
      <xdr:nvSpPr>
        <xdr:cNvPr id="138" name="n_3mainValue【道路】&#10;一人当たり延長"/>
        <xdr:cNvSpPr txBox="1"/>
      </xdr:nvSpPr>
      <xdr:spPr>
        <a:xfrm>
          <a:off x="7594111" y="693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9" name="正方形/長方形 13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0" name="正方形/長方形 13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1" name="正方形/長方形 14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2" name="正方形/長方形 14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3" name="正方形/長方形 14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4" name="正方形/長方形 14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5" name="正方形/長方形 14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6" name="正方形/長方形 14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7" name="テキスト ボックス 14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8" name="直線コネクタ 14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9" name="直線コネクタ 14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50" name="テキスト ボックス 149"/>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1" name="直線コネクタ 15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2" name="テキスト ボックス 15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3" name="直線コネクタ 15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4" name="テキスト ボックス 15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5" name="直線コネクタ 15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6" name="テキスト ボックス 15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7" name="直線コネクタ 15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8" name="テキスト ボックス 15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9" name="直線コネクタ 15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60" name="テキスト ボックス 159"/>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1" name="直線コネクタ 16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2" name="テキスト ボックス 16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135527</xdr:rowOff>
    </xdr:from>
    <xdr:to>
      <xdr:col>24</xdr:col>
      <xdr:colOff>62865</xdr:colOff>
      <xdr:row>64</xdr:row>
      <xdr:rowOff>130628</xdr:rowOff>
    </xdr:to>
    <xdr:cxnSp macro="">
      <xdr:nvCxnSpPr>
        <xdr:cNvPr id="164" name="直線コネクタ 163"/>
        <xdr:cNvCxnSpPr/>
      </xdr:nvCxnSpPr>
      <xdr:spPr>
        <a:xfrm flipV="1">
          <a:off x="4634865" y="9565277"/>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340478" cy="259045"/>
    <xdr:sp macro="" textlink="">
      <xdr:nvSpPr>
        <xdr:cNvPr id="165" name="【橋りょう・トンネル】&#10;有形固定資産減価償却率最小値テキスト"/>
        <xdr:cNvSpPr txBox="1"/>
      </xdr:nvSpPr>
      <xdr:spPr>
        <a:xfrm>
          <a:off x="4673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6" name="直線コネクタ 16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82204</xdr:rowOff>
    </xdr:from>
    <xdr:ext cx="405111" cy="259045"/>
    <xdr:sp macro="" textlink="">
      <xdr:nvSpPr>
        <xdr:cNvPr id="167" name="【橋りょう・トンネル】&#10;有形固定資産減価償却率最大値テキスト"/>
        <xdr:cNvSpPr txBox="1"/>
      </xdr:nvSpPr>
      <xdr:spPr>
        <a:xfrm>
          <a:off x="4673600" y="934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135527</xdr:rowOff>
    </xdr:from>
    <xdr:to>
      <xdr:col>24</xdr:col>
      <xdr:colOff>152400</xdr:colOff>
      <xdr:row>55</xdr:row>
      <xdr:rowOff>135527</xdr:rowOff>
    </xdr:to>
    <xdr:cxnSp macro="">
      <xdr:nvCxnSpPr>
        <xdr:cNvPr id="168" name="直線コネクタ 167"/>
        <xdr:cNvCxnSpPr/>
      </xdr:nvCxnSpPr>
      <xdr:spPr>
        <a:xfrm>
          <a:off x="4546600" y="956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146793</xdr:rowOff>
    </xdr:from>
    <xdr:ext cx="405111" cy="259045"/>
    <xdr:sp macro="" textlink="">
      <xdr:nvSpPr>
        <xdr:cNvPr id="169" name="【橋りょう・トンネル】&#10;有形固定資産減価償却率平均値テキスト"/>
        <xdr:cNvSpPr txBox="1"/>
      </xdr:nvSpPr>
      <xdr:spPr>
        <a:xfrm>
          <a:off x="4673600" y="99194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123916</xdr:rowOff>
    </xdr:from>
    <xdr:to>
      <xdr:col>24</xdr:col>
      <xdr:colOff>114300</xdr:colOff>
      <xdr:row>59</xdr:row>
      <xdr:rowOff>54066</xdr:rowOff>
    </xdr:to>
    <xdr:sp macro="" textlink="">
      <xdr:nvSpPr>
        <xdr:cNvPr id="170" name="フローチャート: 判断 169"/>
        <xdr:cNvSpPr/>
      </xdr:nvSpPr>
      <xdr:spPr>
        <a:xfrm>
          <a:off x="4584700" y="1006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141877</xdr:rowOff>
    </xdr:from>
    <xdr:to>
      <xdr:col>20</xdr:col>
      <xdr:colOff>38100</xdr:colOff>
      <xdr:row>59</xdr:row>
      <xdr:rowOff>72027</xdr:rowOff>
    </xdr:to>
    <xdr:sp macro="" textlink="">
      <xdr:nvSpPr>
        <xdr:cNvPr id="171" name="フローチャート: 判断 170"/>
        <xdr:cNvSpPr/>
      </xdr:nvSpPr>
      <xdr:spPr>
        <a:xfrm>
          <a:off x="3746500" y="1008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161472</xdr:rowOff>
    </xdr:from>
    <xdr:to>
      <xdr:col>15</xdr:col>
      <xdr:colOff>101600</xdr:colOff>
      <xdr:row>59</xdr:row>
      <xdr:rowOff>91622</xdr:rowOff>
    </xdr:to>
    <xdr:sp macro="" textlink="">
      <xdr:nvSpPr>
        <xdr:cNvPr id="172" name="フローチャート: 判断 171"/>
        <xdr:cNvSpPr/>
      </xdr:nvSpPr>
      <xdr:spPr>
        <a:xfrm>
          <a:off x="285750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153307</xdr:rowOff>
    </xdr:from>
    <xdr:to>
      <xdr:col>10</xdr:col>
      <xdr:colOff>165100</xdr:colOff>
      <xdr:row>59</xdr:row>
      <xdr:rowOff>83457</xdr:rowOff>
    </xdr:to>
    <xdr:sp macro="" textlink="">
      <xdr:nvSpPr>
        <xdr:cNvPr id="173" name="フローチャート: 判断 172"/>
        <xdr:cNvSpPr/>
      </xdr:nvSpPr>
      <xdr:spPr>
        <a:xfrm>
          <a:off x="1968500" y="1009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4" name="テキスト ボックス 17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5" name="テキスト ボックス 17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6" name="テキスト ボックス 17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7" name="テキスト ボックス 17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8" name="テキスト ボックス 17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107587</xdr:rowOff>
    </xdr:from>
    <xdr:to>
      <xdr:col>24</xdr:col>
      <xdr:colOff>114300</xdr:colOff>
      <xdr:row>61</xdr:row>
      <xdr:rowOff>37737</xdr:rowOff>
    </xdr:to>
    <xdr:sp macro="" textlink="">
      <xdr:nvSpPr>
        <xdr:cNvPr id="179" name="楕円 178"/>
        <xdr:cNvSpPr/>
      </xdr:nvSpPr>
      <xdr:spPr>
        <a:xfrm>
          <a:off x="4584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86014</xdr:rowOff>
    </xdr:from>
    <xdr:ext cx="405111" cy="259045"/>
    <xdr:sp macro="" textlink="">
      <xdr:nvSpPr>
        <xdr:cNvPr id="180" name="【橋りょう・トンネル】&#10;有形固定資産減価償却率該当値テキスト"/>
        <xdr:cNvSpPr txBox="1"/>
      </xdr:nvSpPr>
      <xdr:spPr>
        <a:xfrm>
          <a:off x="4673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130447</xdr:rowOff>
    </xdr:from>
    <xdr:to>
      <xdr:col>20</xdr:col>
      <xdr:colOff>38100</xdr:colOff>
      <xdr:row>61</xdr:row>
      <xdr:rowOff>60597</xdr:rowOff>
    </xdr:to>
    <xdr:sp macro="" textlink="">
      <xdr:nvSpPr>
        <xdr:cNvPr id="181" name="楕円 180"/>
        <xdr:cNvSpPr/>
      </xdr:nvSpPr>
      <xdr:spPr>
        <a:xfrm>
          <a:off x="3746500" y="1041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158387</xdr:rowOff>
    </xdr:from>
    <xdr:to>
      <xdr:col>24</xdr:col>
      <xdr:colOff>63500</xdr:colOff>
      <xdr:row>61</xdr:row>
      <xdr:rowOff>9797</xdr:rowOff>
    </xdr:to>
    <xdr:cxnSp macro="">
      <xdr:nvCxnSpPr>
        <xdr:cNvPr id="182" name="直線コネクタ 181"/>
        <xdr:cNvCxnSpPr/>
      </xdr:nvCxnSpPr>
      <xdr:spPr>
        <a:xfrm flipV="1">
          <a:off x="3797300" y="1044538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156573</xdr:rowOff>
    </xdr:from>
    <xdr:to>
      <xdr:col>15</xdr:col>
      <xdr:colOff>101600</xdr:colOff>
      <xdr:row>61</xdr:row>
      <xdr:rowOff>86723</xdr:rowOff>
    </xdr:to>
    <xdr:sp macro="" textlink="">
      <xdr:nvSpPr>
        <xdr:cNvPr id="183" name="楕円 182"/>
        <xdr:cNvSpPr/>
      </xdr:nvSpPr>
      <xdr:spPr>
        <a:xfrm>
          <a:off x="2857500" y="1044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9797</xdr:rowOff>
    </xdr:from>
    <xdr:to>
      <xdr:col>19</xdr:col>
      <xdr:colOff>177800</xdr:colOff>
      <xdr:row>61</xdr:row>
      <xdr:rowOff>35923</xdr:rowOff>
    </xdr:to>
    <xdr:cxnSp macro="">
      <xdr:nvCxnSpPr>
        <xdr:cNvPr id="184" name="直線コネクタ 183"/>
        <xdr:cNvCxnSpPr/>
      </xdr:nvCxnSpPr>
      <xdr:spPr>
        <a:xfrm flipV="1">
          <a:off x="2908300" y="1046824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6350</xdr:rowOff>
    </xdr:from>
    <xdr:to>
      <xdr:col>10</xdr:col>
      <xdr:colOff>165100</xdr:colOff>
      <xdr:row>61</xdr:row>
      <xdr:rowOff>107950</xdr:rowOff>
    </xdr:to>
    <xdr:sp macro="" textlink="">
      <xdr:nvSpPr>
        <xdr:cNvPr id="185" name="楕円 184"/>
        <xdr:cNvSpPr/>
      </xdr:nvSpPr>
      <xdr:spPr>
        <a:xfrm>
          <a:off x="1968500" y="1046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35923</xdr:rowOff>
    </xdr:from>
    <xdr:to>
      <xdr:col>15</xdr:col>
      <xdr:colOff>50800</xdr:colOff>
      <xdr:row>61</xdr:row>
      <xdr:rowOff>57150</xdr:rowOff>
    </xdr:to>
    <xdr:cxnSp macro="">
      <xdr:nvCxnSpPr>
        <xdr:cNvPr id="186" name="直線コネクタ 185"/>
        <xdr:cNvCxnSpPr/>
      </xdr:nvCxnSpPr>
      <xdr:spPr>
        <a:xfrm flipV="1">
          <a:off x="2019300" y="104943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88554</xdr:rowOff>
    </xdr:from>
    <xdr:ext cx="405111" cy="259045"/>
    <xdr:sp macro="" textlink="">
      <xdr:nvSpPr>
        <xdr:cNvPr id="187" name="n_1aveValue【橋りょう・トンネル】&#10;有形固定資産減価償却率"/>
        <xdr:cNvSpPr txBox="1"/>
      </xdr:nvSpPr>
      <xdr:spPr>
        <a:xfrm>
          <a:off x="3582044" y="986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108149</xdr:rowOff>
    </xdr:from>
    <xdr:ext cx="405111" cy="259045"/>
    <xdr:sp macro="" textlink="">
      <xdr:nvSpPr>
        <xdr:cNvPr id="188" name="n_2aveValue【橋りょう・トンネル】&#10;有形固定資産減価償却率"/>
        <xdr:cNvSpPr txBox="1"/>
      </xdr:nvSpPr>
      <xdr:spPr>
        <a:xfrm>
          <a:off x="2705744" y="988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99984</xdr:rowOff>
    </xdr:from>
    <xdr:ext cx="405111" cy="259045"/>
    <xdr:sp macro="" textlink="">
      <xdr:nvSpPr>
        <xdr:cNvPr id="189" name="n_3aveValue【橋りょう・トンネル】&#10;有形固定資産減価償却率"/>
        <xdr:cNvSpPr txBox="1"/>
      </xdr:nvSpPr>
      <xdr:spPr>
        <a:xfrm>
          <a:off x="1816744" y="987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51724</xdr:rowOff>
    </xdr:from>
    <xdr:ext cx="405111" cy="259045"/>
    <xdr:sp macro="" textlink="">
      <xdr:nvSpPr>
        <xdr:cNvPr id="190" name="n_1mainValue【橋りょう・トンネル】&#10;有形固定資産減価償却率"/>
        <xdr:cNvSpPr txBox="1"/>
      </xdr:nvSpPr>
      <xdr:spPr>
        <a:xfrm>
          <a:off x="3582044" y="105101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77850</xdr:rowOff>
    </xdr:from>
    <xdr:ext cx="405111" cy="259045"/>
    <xdr:sp macro="" textlink="">
      <xdr:nvSpPr>
        <xdr:cNvPr id="191" name="n_2mainValue【橋りょう・トンネル】&#10;有形固定資産減価償却率"/>
        <xdr:cNvSpPr txBox="1"/>
      </xdr:nvSpPr>
      <xdr:spPr>
        <a:xfrm>
          <a:off x="2705744" y="10536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99077</xdr:rowOff>
    </xdr:from>
    <xdr:ext cx="405111" cy="259045"/>
    <xdr:sp macro="" textlink="">
      <xdr:nvSpPr>
        <xdr:cNvPr id="192" name="n_3mainValue【橋りょう・トンネル】&#10;有形固定資産減価償却率"/>
        <xdr:cNvSpPr txBox="1"/>
      </xdr:nvSpPr>
      <xdr:spPr>
        <a:xfrm>
          <a:off x="1816744"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3" name="正方形/長方形 19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4" name="正方形/長方形 19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5" name="正方形/長方形 19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6" name="正方形/長方形 19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7" name="正方形/長方形 19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8" name="正方形/長方形 19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9" name="正方形/長方形 19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0" name="正方形/長方形 19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1" name="テキスト ボックス 20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2" name="直線コネクタ 20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3" name="直線コネクタ 20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4" name="テキスト ボックス 20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5" name="直線コネクタ 20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6" name="テキスト ボックス 205"/>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7" name="直線コネクタ 20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8" name="テキスト ボックス 207"/>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9" name="直線コネクタ 20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10" name="テキスト ボックス 209"/>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1" name="直線コネクタ 21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2" name="テキスト ボックス 211"/>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3" name="直線コネクタ 21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4" name="テキスト ボックス 21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159071</xdr:rowOff>
    </xdr:from>
    <xdr:to>
      <xdr:col>54</xdr:col>
      <xdr:colOff>189865</xdr:colOff>
      <xdr:row>64</xdr:row>
      <xdr:rowOff>76200</xdr:rowOff>
    </xdr:to>
    <xdr:cxnSp macro="">
      <xdr:nvCxnSpPr>
        <xdr:cNvPr id="216" name="直線コネクタ 215"/>
        <xdr:cNvCxnSpPr/>
      </xdr:nvCxnSpPr>
      <xdr:spPr>
        <a:xfrm flipV="1">
          <a:off x="10476865" y="9760271"/>
          <a:ext cx="0" cy="12887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80027</xdr:rowOff>
    </xdr:from>
    <xdr:ext cx="249299" cy="259045"/>
    <xdr:sp macro="" textlink="">
      <xdr:nvSpPr>
        <xdr:cNvPr id="217" name="【橋りょう・トンネル】&#10;一人当たり有形固定資産（償却資産）額最小値テキスト"/>
        <xdr:cNvSpPr txBox="1"/>
      </xdr:nvSpPr>
      <xdr:spPr>
        <a:xfrm>
          <a:off x="10515600" y="1105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76200</xdr:rowOff>
    </xdr:from>
    <xdr:to>
      <xdr:col>55</xdr:col>
      <xdr:colOff>88900</xdr:colOff>
      <xdr:row>64</xdr:row>
      <xdr:rowOff>76200</xdr:rowOff>
    </xdr:to>
    <xdr:cxnSp macro="">
      <xdr:nvCxnSpPr>
        <xdr:cNvPr id="218" name="直線コネクタ 217"/>
        <xdr:cNvCxnSpPr/>
      </xdr:nvCxnSpPr>
      <xdr:spPr>
        <a:xfrm>
          <a:off x="10388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105748</xdr:rowOff>
    </xdr:from>
    <xdr:ext cx="690189" cy="259045"/>
    <xdr:sp macro="" textlink="">
      <xdr:nvSpPr>
        <xdr:cNvPr id="219" name="【橋りょう・トンネル】&#10;一人当たり有形固定資産（償却資産）額最大値テキスト"/>
        <xdr:cNvSpPr txBox="1"/>
      </xdr:nvSpPr>
      <xdr:spPr>
        <a:xfrm>
          <a:off x="10515600" y="953549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3,382,492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159071</xdr:rowOff>
    </xdr:from>
    <xdr:to>
      <xdr:col>55</xdr:col>
      <xdr:colOff>88900</xdr:colOff>
      <xdr:row>56</xdr:row>
      <xdr:rowOff>159071</xdr:rowOff>
    </xdr:to>
    <xdr:cxnSp macro="">
      <xdr:nvCxnSpPr>
        <xdr:cNvPr id="220" name="直線コネクタ 219"/>
        <xdr:cNvCxnSpPr/>
      </xdr:nvCxnSpPr>
      <xdr:spPr>
        <a:xfrm>
          <a:off x="10388600" y="9760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93883</xdr:rowOff>
    </xdr:from>
    <xdr:ext cx="599010" cy="259045"/>
    <xdr:sp macro="" textlink="">
      <xdr:nvSpPr>
        <xdr:cNvPr id="221" name="【橋りょう・トンネル】&#10;一人当たり有形固定資産（償却資産）額平均値テキスト"/>
        <xdr:cNvSpPr txBox="1"/>
      </xdr:nvSpPr>
      <xdr:spPr>
        <a:xfrm>
          <a:off x="10515600" y="107237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71006</xdr:rowOff>
    </xdr:from>
    <xdr:to>
      <xdr:col>55</xdr:col>
      <xdr:colOff>50800</xdr:colOff>
      <xdr:row>64</xdr:row>
      <xdr:rowOff>1156</xdr:rowOff>
    </xdr:to>
    <xdr:sp macro="" textlink="">
      <xdr:nvSpPr>
        <xdr:cNvPr id="222" name="フローチャート: 判断 221"/>
        <xdr:cNvSpPr/>
      </xdr:nvSpPr>
      <xdr:spPr>
        <a:xfrm>
          <a:off x="10426700" y="10872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69290</xdr:rowOff>
    </xdr:from>
    <xdr:to>
      <xdr:col>50</xdr:col>
      <xdr:colOff>165100</xdr:colOff>
      <xdr:row>63</xdr:row>
      <xdr:rowOff>170890</xdr:rowOff>
    </xdr:to>
    <xdr:sp macro="" textlink="">
      <xdr:nvSpPr>
        <xdr:cNvPr id="223" name="フローチャート: 判断 222"/>
        <xdr:cNvSpPr/>
      </xdr:nvSpPr>
      <xdr:spPr>
        <a:xfrm>
          <a:off x="9588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74047</xdr:rowOff>
    </xdr:from>
    <xdr:to>
      <xdr:col>46</xdr:col>
      <xdr:colOff>38100</xdr:colOff>
      <xdr:row>64</xdr:row>
      <xdr:rowOff>4197</xdr:rowOff>
    </xdr:to>
    <xdr:sp macro="" textlink="">
      <xdr:nvSpPr>
        <xdr:cNvPr id="224" name="フローチャート: 判断 223"/>
        <xdr:cNvSpPr/>
      </xdr:nvSpPr>
      <xdr:spPr>
        <a:xfrm>
          <a:off x="8699500" y="1087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85473</xdr:rowOff>
    </xdr:from>
    <xdr:to>
      <xdr:col>41</xdr:col>
      <xdr:colOff>101600</xdr:colOff>
      <xdr:row>64</xdr:row>
      <xdr:rowOff>15623</xdr:rowOff>
    </xdr:to>
    <xdr:sp macro="" textlink="">
      <xdr:nvSpPr>
        <xdr:cNvPr id="225" name="フローチャート: 判断 224"/>
        <xdr:cNvSpPr/>
      </xdr:nvSpPr>
      <xdr:spPr>
        <a:xfrm>
          <a:off x="7810500" y="10886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6" name="テキスト ボックス 22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7" name="テキスト ボックス 22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8" name="テキスト ボックス 22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9" name="テキスト ボックス 22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0" name="テキスト ボックス 22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100931</xdr:rowOff>
    </xdr:from>
    <xdr:to>
      <xdr:col>55</xdr:col>
      <xdr:colOff>50800</xdr:colOff>
      <xdr:row>64</xdr:row>
      <xdr:rowOff>31081</xdr:rowOff>
    </xdr:to>
    <xdr:sp macro="" textlink="">
      <xdr:nvSpPr>
        <xdr:cNvPr id="231" name="楕円 230"/>
        <xdr:cNvSpPr/>
      </xdr:nvSpPr>
      <xdr:spPr>
        <a:xfrm>
          <a:off x="10426700" y="10902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49433</xdr:rowOff>
    </xdr:from>
    <xdr:ext cx="599010" cy="259045"/>
    <xdr:sp macro="" textlink="">
      <xdr:nvSpPr>
        <xdr:cNvPr id="232" name="【橋りょう・トンネル】&#10;一人当たり有形固定資産（償却資産）額該当値テキスト"/>
        <xdr:cNvSpPr txBox="1"/>
      </xdr:nvSpPr>
      <xdr:spPr>
        <a:xfrm>
          <a:off x="10515600" y="10850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102251</xdr:rowOff>
    </xdr:from>
    <xdr:to>
      <xdr:col>50</xdr:col>
      <xdr:colOff>165100</xdr:colOff>
      <xdr:row>64</xdr:row>
      <xdr:rowOff>32401</xdr:rowOff>
    </xdr:to>
    <xdr:sp macro="" textlink="">
      <xdr:nvSpPr>
        <xdr:cNvPr id="233" name="楕円 232"/>
        <xdr:cNvSpPr/>
      </xdr:nvSpPr>
      <xdr:spPr>
        <a:xfrm>
          <a:off x="9588500" y="10903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151731</xdr:rowOff>
    </xdr:from>
    <xdr:to>
      <xdr:col>55</xdr:col>
      <xdr:colOff>0</xdr:colOff>
      <xdr:row>63</xdr:row>
      <xdr:rowOff>153051</xdr:rowOff>
    </xdr:to>
    <xdr:cxnSp macro="">
      <xdr:nvCxnSpPr>
        <xdr:cNvPr id="234" name="直線コネクタ 233"/>
        <xdr:cNvCxnSpPr/>
      </xdr:nvCxnSpPr>
      <xdr:spPr>
        <a:xfrm flipV="1">
          <a:off x="9639300" y="10953081"/>
          <a:ext cx="8382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103105</xdr:rowOff>
    </xdr:from>
    <xdr:to>
      <xdr:col>46</xdr:col>
      <xdr:colOff>38100</xdr:colOff>
      <xdr:row>64</xdr:row>
      <xdr:rowOff>33255</xdr:rowOff>
    </xdr:to>
    <xdr:sp macro="" textlink="">
      <xdr:nvSpPr>
        <xdr:cNvPr id="235" name="楕円 234"/>
        <xdr:cNvSpPr/>
      </xdr:nvSpPr>
      <xdr:spPr>
        <a:xfrm>
          <a:off x="8699500" y="1090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153051</xdr:rowOff>
    </xdr:from>
    <xdr:to>
      <xdr:col>50</xdr:col>
      <xdr:colOff>114300</xdr:colOff>
      <xdr:row>63</xdr:row>
      <xdr:rowOff>153905</xdr:rowOff>
    </xdr:to>
    <xdr:cxnSp macro="">
      <xdr:nvCxnSpPr>
        <xdr:cNvPr id="236" name="直線コネクタ 235"/>
        <xdr:cNvCxnSpPr/>
      </xdr:nvCxnSpPr>
      <xdr:spPr>
        <a:xfrm flipV="1">
          <a:off x="8750300" y="10954401"/>
          <a:ext cx="889000" cy="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104482</xdr:rowOff>
    </xdr:from>
    <xdr:to>
      <xdr:col>41</xdr:col>
      <xdr:colOff>101600</xdr:colOff>
      <xdr:row>64</xdr:row>
      <xdr:rowOff>34632</xdr:rowOff>
    </xdr:to>
    <xdr:sp macro="" textlink="">
      <xdr:nvSpPr>
        <xdr:cNvPr id="237" name="楕円 236"/>
        <xdr:cNvSpPr/>
      </xdr:nvSpPr>
      <xdr:spPr>
        <a:xfrm>
          <a:off x="7810500" y="1090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153905</xdr:rowOff>
    </xdr:from>
    <xdr:to>
      <xdr:col>45</xdr:col>
      <xdr:colOff>177800</xdr:colOff>
      <xdr:row>63</xdr:row>
      <xdr:rowOff>155282</xdr:rowOff>
    </xdr:to>
    <xdr:cxnSp macro="">
      <xdr:nvCxnSpPr>
        <xdr:cNvPr id="238" name="直線コネクタ 237"/>
        <xdr:cNvCxnSpPr/>
      </xdr:nvCxnSpPr>
      <xdr:spPr>
        <a:xfrm flipV="1">
          <a:off x="7861300" y="10955255"/>
          <a:ext cx="889000" cy="1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15967</xdr:rowOff>
    </xdr:from>
    <xdr:ext cx="599010" cy="259045"/>
    <xdr:sp macro="" textlink="">
      <xdr:nvSpPr>
        <xdr:cNvPr id="239" name="n_1aveValue【橋りょう・トンネル】&#10;一人当たり有形固定資産（償却資産）額"/>
        <xdr:cNvSpPr txBox="1"/>
      </xdr:nvSpPr>
      <xdr:spPr>
        <a:xfrm>
          <a:off x="93270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20724</xdr:rowOff>
    </xdr:from>
    <xdr:ext cx="599010" cy="259045"/>
    <xdr:sp macro="" textlink="">
      <xdr:nvSpPr>
        <xdr:cNvPr id="240" name="n_2aveValue【橋りょう・トンネル】&#10;一人当たり有形固定資産（償却資産）額"/>
        <xdr:cNvSpPr txBox="1"/>
      </xdr:nvSpPr>
      <xdr:spPr>
        <a:xfrm>
          <a:off x="8450795" y="10650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32150</xdr:rowOff>
    </xdr:from>
    <xdr:ext cx="599010" cy="259045"/>
    <xdr:sp macro="" textlink="">
      <xdr:nvSpPr>
        <xdr:cNvPr id="241" name="n_3aveValue【橋りょう・トンネル】&#10;一人当たり有形固定資産（償却資産）額"/>
        <xdr:cNvSpPr txBox="1"/>
      </xdr:nvSpPr>
      <xdr:spPr>
        <a:xfrm>
          <a:off x="7561795" y="1066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23528</xdr:rowOff>
    </xdr:from>
    <xdr:ext cx="599010" cy="259045"/>
    <xdr:sp macro="" textlink="">
      <xdr:nvSpPr>
        <xdr:cNvPr id="242" name="n_1mainValue【橋りょう・トンネル】&#10;一人当たり有形固定資産（償却資産）額"/>
        <xdr:cNvSpPr txBox="1"/>
      </xdr:nvSpPr>
      <xdr:spPr>
        <a:xfrm>
          <a:off x="9327095" y="1099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24382</xdr:rowOff>
    </xdr:from>
    <xdr:ext cx="599010" cy="259045"/>
    <xdr:sp macro="" textlink="">
      <xdr:nvSpPr>
        <xdr:cNvPr id="243" name="n_2mainValue【橋りょう・トンネル】&#10;一人当たり有形固定資産（償却資産）額"/>
        <xdr:cNvSpPr txBox="1"/>
      </xdr:nvSpPr>
      <xdr:spPr>
        <a:xfrm>
          <a:off x="8450795" y="10997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25759</xdr:rowOff>
    </xdr:from>
    <xdr:ext cx="599010" cy="259045"/>
    <xdr:sp macro="" textlink="">
      <xdr:nvSpPr>
        <xdr:cNvPr id="244" name="n_3mainValue【橋りょう・トンネル】&#10;一人当たり有形固定資産（償却資産）額"/>
        <xdr:cNvSpPr txBox="1"/>
      </xdr:nvSpPr>
      <xdr:spPr>
        <a:xfrm>
          <a:off x="7561795" y="109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5" name="正方形/長方形 24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6" name="正方形/長方形 24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7" name="正方形/長方形 24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8" name="正方形/長方形 24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9" name="正方形/長方形 24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0" name="正方形/長方形 24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1" name="正方形/長方形 25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2" name="正方形/長方形 25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3" name="テキスト ボックス 25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4" name="直線コネクタ 25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5" name="テキスト ボックス 25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6" name="直線コネクタ 25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7" name="テキスト ボックス 25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8" name="直線コネクタ 25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9" name="テキスト ボックス 25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60" name="直線コネクタ 25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1" name="テキスト ボックス 26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2" name="直線コネクタ 26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3" name="テキスト ボックス 26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4" name="直線コネクタ 26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5" name="テキスト ボックス 26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129539</xdr:rowOff>
    </xdr:from>
    <xdr:to>
      <xdr:col>24</xdr:col>
      <xdr:colOff>62865</xdr:colOff>
      <xdr:row>86</xdr:row>
      <xdr:rowOff>138685</xdr:rowOff>
    </xdr:to>
    <xdr:cxnSp macro="">
      <xdr:nvCxnSpPr>
        <xdr:cNvPr id="267" name="直線コネクタ 266"/>
        <xdr:cNvCxnSpPr/>
      </xdr:nvCxnSpPr>
      <xdr:spPr>
        <a:xfrm flipV="1">
          <a:off x="4634865" y="13502639"/>
          <a:ext cx="0" cy="1380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142512</xdr:rowOff>
    </xdr:from>
    <xdr:ext cx="405111" cy="259045"/>
    <xdr:sp macro="" textlink="">
      <xdr:nvSpPr>
        <xdr:cNvPr id="268" name="【公営住宅】&#10;有形固定資産減価償却率最小値テキスト"/>
        <xdr:cNvSpPr txBox="1"/>
      </xdr:nvSpPr>
      <xdr:spPr>
        <a:xfrm>
          <a:off x="4673600" y="1488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138685</xdr:rowOff>
    </xdr:from>
    <xdr:to>
      <xdr:col>24</xdr:col>
      <xdr:colOff>152400</xdr:colOff>
      <xdr:row>86</xdr:row>
      <xdr:rowOff>138685</xdr:rowOff>
    </xdr:to>
    <xdr:cxnSp macro="">
      <xdr:nvCxnSpPr>
        <xdr:cNvPr id="269" name="直線コネクタ 268"/>
        <xdr:cNvCxnSpPr/>
      </xdr:nvCxnSpPr>
      <xdr:spPr>
        <a:xfrm>
          <a:off x="4546600" y="1488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76216</xdr:rowOff>
    </xdr:from>
    <xdr:ext cx="405111" cy="259045"/>
    <xdr:sp macro="" textlink="">
      <xdr:nvSpPr>
        <xdr:cNvPr id="270" name="【公営住宅】&#10;有形固定資産減価償却率最大値テキスト"/>
        <xdr:cNvSpPr txBox="1"/>
      </xdr:nvSpPr>
      <xdr:spPr>
        <a:xfrm>
          <a:off x="4673600" y="13277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129539</xdr:rowOff>
    </xdr:from>
    <xdr:to>
      <xdr:col>24</xdr:col>
      <xdr:colOff>152400</xdr:colOff>
      <xdr:row>78</xdr:row>
      <xdr:rowOff>129539</xdr:rowOff>
    </xdr:to>
    <xdr:cxnSp macro="">
      <xdr:nvCxnSpPr>
        <xdr:cNvPr id="271" name="直線コネクタ 270"/>
        <xdr:cNvCxnSpPr/>
      </xdr:nvCxnSpPr>
      <xdr:spPr>
        <a:xfrm>
          <a:off x="4546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43451</xdr:rowOff>
    </xdr:from>
    <xdr:ext cx="405111" cy="259045"/>
    <xdr:sp macro="" textlink="">
      <xdr:nvSpPr>
        <xdr:cNvPr id="272" name="【公営住宅】&#10;有形固定資産減価償却率平均値テキスト"/>
        <xdr:cNvSpPr txBox="1"/>
      </xdr:nvSpPr>
      <xdr:spPr>
        <a:xfrm>
          <a:off x="4673600" y="141023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65024</xdr:rowOff>
    </xdr:from>
    <xdr:to>
      <xdr:col>24</xdr:col>
      <xdr:colOff>114300</xdr:colOff>
      <xdr:row>82</xdr:row>
      <xdr:rowOff>166624</xdr:rowOff>
    </xdr:to>
    <xdr:sp macro="" textlink="">
      <xdr:nvSpPr>
        <xdr:cNvPr id="273" name="フローチャート: 判断 272"/>
        <xdr:cNvSpPr/>
      </xdr:nvSpPr>
      <xdr:spPr>
        <a:xfrm>
          <a:off x="4584700" y="1412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69596</xdr:rowOff>
    </xdr:from>
    <xdr:to>
      <xdr:col>20</xdr:col>
      <xdr:colOff>38100</xdr:colOff>
      <xdr:row>82</xdr:row>
      <xdr:rowOff>171196</xdr:rowOff>
    </xdr:to>
    <xdr:sp macro="" textlink="">
      <xdr:nvSpPr>
        <xdr:cNvPr id="274" name="フローチャート: 判断 273"/>
        <xdr:cNvSpPr/>
      </xdr:nvSpPr>
      <xdr:spPr>
        <a:xfrm>
          <a:off x="3746500" y="1412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94742</xdr:rowOff>
    </xdr:from>
    <xdr:to>
      <xdr:col>15</xdr:col>
      <xdr:colOff>101600</xdr:colOff>
      <xdr:row>83</xdr:row>
      <xdr:rowOff>24892</xdr:rowOff>
    </xdr:to>
    <xdr:sp macro="" textlink="">
      <xdr:nvSpPr>
        <xdr:cNvPr id="275" name="フローチャート: 判断 274"/>
        <xdr:cNvSpPr/>
      </xdr:nvSpPr>
      <xdr:spPr>
        <a:xfrm>
          <a:off x="2857500" y="1415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87885</xdr:rowOff>
    </xdr:from>
    <xdr:to>
      <xdr:col>10</xdr:col>
      <xdr:colOff>165100</xdr:colOff>
      <xdr:row>83</xdr:row>
      <xdr:rowOff>18035</xdr:rowOff>
    </xdr:to>
    <xdr:sp macro="" textlink="">
      <xdr:nvSpPr>
        <xdr:cNvPr id="276" name="フローチャート: 判断 275"/>
        <xdr:cNvSpPr/>
      </xdr:nvSpPr>
      <xdr:spPr>
        <a:xfrm>
          <a:off x="1968500" y="1414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7" name="テキスト ボックス 27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8" name="テキスト ボックス 27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9" name="テキスト ボックス 27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0" name="テキスト ボックス 27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1" name="テキスト ボックス 28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151892</xdr:rowOff>
    </xdr:from>
    <xdr:to>
      <xdr:col>24</xdr:col>
      <xdr:colOff>114300</xdr:colOff>
      <xdr:row>82</xdr:row>
      <xdr:rowOff>82042</xdr:rowOff>
    </xdr:to>
    <xdr:sp macro="" textlink="">
      <xdr:nvSpPr>
        <xdr:cNvPr id="282" name="楕円 281"/>
        <xdr:cNvSpPr/>
      </xdr:nvSpPr>
      <xdr:spPr>
        <a:xfrm>
          <a:off x="4584700" y="1403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3319</xdr:rowOff>
    </xdr:from>
    <xdr:ext cx="405111" cy="259045"/>
    <xdr:sp macro="" textlink="">
      <xdr:nvSpPr>
        <xdr:cNvPr id="283" name="【公営住宅】&#10;有形固定資産減価償却率該当値テキスト"/>
        <xdr:cNvSpPr txBox="1"/>
      </xdr:nvSpPr>
      <xdr:spPr>
        <a:xfrm>
          <a:off x="4673600" y="1389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154178</xdr:rowOff>
    </xdr:from>
    <xdr:to>
      <xdr:col>20</xdr:col>
      <xdr:colOff>38100</xdr:colOff>
      <xdr:row>82</xdr:row>
      <xdr:rowOff>84328</xdr:rowOff>
    </xdr:to>
    <xdr:sp macro="" textlink="">
      <xdr:nvSpPr>
        <xdr:cNvPr id="284" name="楕円 283"/>
        <xdr:cNvSpPr/>
      </xdr:nvSpPr>
      <xdr:spPr>
        <a:xfrm>
          <a:off x="3746500" y="14041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31242</xdr:rowOff>
    </xdr:from>
    <xdr:to>
      <xdr:col>24</xdr:col>
      <xdr:colOff>63500</xdr:colOff>
      <xdr:row>82</xdr:row>
      <xdr:rowOff>33528</xdr:rowOff>
    </xdr:to>
    <xdr:cxnSp macro="">
      <xdr:nvCxnSpPr>
        <xdr:cNvPr id="285" name="直線コネクタ 284"/>
        <xdr:cNvCxnSpPr/>
      </xdr:nvCxnSpPr>
      <xdr:spPr>
        <a:xfrm flipV="1">
          <a:off x="3797300" y="1409014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5587</xdr:rowOff>
    </xdr:from>
    <xdr:to>
      <xdr:col>15</xdr:col>
      <xdr:colOff>101600</xdr:colOff>
      <xdr:row>82</xdr:row>
      <xdr:rowOff>107187</xdr:rowOff>
    </xdr:to>
    <xdr:sp macro="" textlink="">
      <xdr:nvSpPr>
        <xdr:cNvPr id="286" name="楕円 285"/>
        <xdr:cNvSpPr/>
      </xdr:nvSpPr>
      <xdr:spPr>
        <a:xfrm>
          <a:off x="2857500" y="14064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33528</xdr:rowOff>
    </xdr:from>
    <xdr:to>
      <xdr:col>19</xdr:col>
      <xdr:colOff>177800</xdr:colOff>
      <xdr:row>82</xdr:row>
      <xdr:rowOff>56387</xdr:rowOff>
    </xdr:to>
    <xdr:cxnSp macro="">
      <xdr:nvCxnSpPr>
        <xdr:cNvPr id="287" name="直線コネクタ 286"/>
        <xdr:cNvCxnSpPr/>
      </xdr:nvCxnSpPr>
      <xdr:spPr>
        <a:xfrm flipV="1">
          <a:off x="2908300" y="1409242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30735</xdr:rowOff>
    </xdr:from>
    <xdr:to>
      <xdr:col>10</xdr:col>
      <xdr:colOff>165100</xdr:colOff>
      <xdr:row>82</xdr:row>
      <xdr:rowOff>132335</xdr:rowOff>
    </xdr:to>
    <xdr:sp macro="" textlink="">
      <xdr:nvSpPr>
        <xdr:cNvPr id="288" name="楕円 287"/>
        <xdr:cNvSpPr/>
      </xdr:nvSpPr>
      <xdr:spPr>
        <a:xfrm>
          <a:off x="1968500" y="1408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56387</xdr:rowOff>
    </xdr:from>
    <xdr:to>
      <xdr:col>15</xdr:col>
      <xdr:colOff>50800</xdr:colOff>
      <xdr:row>82</xdr:row>
      <xdr:rowOff>81535</xdr:rowOff>
    </xdr:to>
    <xdr:cxnSp macro="">
      <xdr:nvCxnSpPr>
        <xdr:cNvPr id="289" name="直線コネクタ 288"/>
        <xdr:cNvCxnSpPr/>
      </xdr:nvCxnSpPr>
      <xdr:spPr>
        <a:xfrm flipV="1">
          <a:off x="2019300" y="14115287"/>
          <a:ext cx="889000" cy="25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162323</xdr:rowOff>
    </xdr:from>
    <xdr:ext cx="405111" cy="259045"/>
    <xdr:sp macro="" textlink="">
      <xdr:nvSpPr>
        <xdr:cNvPr id="290" name="n_1aveValue【公営住宅】&#10;有形固定資産減価償却率"/>
        <xdr:cNvSpPr txBox="1"/>
      </xdr:nvSpPr>
      <xdr:spPr>
        <a:xfrm>
          <a:off x="3582044" y="1422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16019</xdr:rowOff>
    </xdr:from>
    <xdr:ext cx="405111" cy="259045"/>
    <xdr:sp macro="" textlink="">
      <xdr:nvSpPr>
        <xdr:cNvPr id="291" name="n_2aveValue【公営住宅】&#10;有形固定資産減価償却率"/>
        <xdr:cNvSpPr txBox="1"/>
      </xdr:nvSpPr>
      <xdr:spPr>
        <a:xfrm>
          <a:off x="2705744" y="14246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9162</xdr:rowOff>
    </xdr:from>
    <xdr:ext cx="405111" cy="259045"/>
    <xdr:sp macro="" textlink="">
      <xdr:nvSpPr>
        <xdr:cNvPr id="292" name="n_3aveValue【公営住宅】&#10;有形固定資産減価償却率"/>
        <xdr:cNvSpPr txBox="1"/>
      </xdr:nvSpPr>
      <xdr:spPr>
        <a:xfrm>
          <a:off x="1816744" y="1423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100855</xdr:rowOff>
    </xdr:from>
    <xdr:ext cx="405111" cy="259045"/>
    <xdr:sp macro="" textlink="">
      <xdr:nvSpPr>
        <xdr:cNvPr id="293" name="n_1mainValue【公営住宅】&#10;有形固定資産減価償却率"/>
        <xdr:cNvSpPr txBox="1"/>
      </xdr:nvSpPr>
      <xdr:spPr>
        <a:xfrm>
          <a:off x="3582044" y="138168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123714</xdr:rowOff>
    </xdr:from>
    <xdr:ext cx="405111" cy="259045"/>
    <xdr:sp macro="" textlink="">
      <xdr:nvSpPr>
        <xdr:cNvPr id="294" name="n_2mainValue【公営住宅】&#10;有形固定資産減価償却率"/>
        <xdr:cNvSpPr txBox="1"/>
      </xdr:nvSpPr>
      <xdr:spPr>
        <a:xfrm>
          <a:off x="2705744" y="13839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148862</xdr:rowOff>
    </xdr:from>
    <xdr:ext cx="405111" cy="259045"/>
    <xdr:sp macro="" textlink="">
      <xdr:nvSpPr>
        <xdr:cNvPr id="295" name="n_3mainValue【公営住宅】&#10;有形固定資産減価償却率"/>
        <xdr:cNvSpPr txBox="1"/>
      </xdr:nvSpPr>
      <xdr:spPr>
        <a:xfrm>
          <a:off x="1816744" y="13864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6" name="正方形/長方形 29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7" name="正方形/長方形 29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8" name="正方形/長方形 29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9" name="正方形/長方形 29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0" name="正方形/長方形 29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1" name="正方形/長方形 30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2" name="正方形/長方形 30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3" name="正方形/長方形 30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4" name="テキスト ボックス 30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5" name="直線コネクタ 30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6" name="直線コネクタ 305"/>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7" name="テキスト ボックス 306"/>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8" name="直線コネクタ 307"/>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9" name="テキスト ボックス 308"/>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0" name="直線コネクタ 309"/>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1" name="テキスト ボックス 310"/>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2" name="直線コネクタ 311"/>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3" name="テキスト ボックス 312"/>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4" name="直線コネクタ 313"/>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5" name="テキスト ボックス 314"/>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138685</xdr:rowOff>
    </xdr:from>
    <xdr:to>
      <xdr:col>54</xdr:col>
      <xdr:colOff>189865</xdr:colOff>
      <xdr:row>86</xdr:row>
      <xdr:rowOff>99061</xdr:rowOff>
    </xdr:to>
    <xdr:cxnSp macro="">
      <xdr:nvCxnSpPr>
        <xdr:cNvPr id="319" name="直線コネクタ 318"/>
        <xdr:cNvCxnSpPr/>
      </xdr:nvCxnSpPr>
      <xdr:spPr>
        <a:xfrm flipV="1">
          <a:off x="10476865" y="13340335"/>
          <a:ext cx="0" cy="150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102888</xdr:rowOff>
    </xdr:from>
    <xdr:ext cx="469744" cy="259045"/>
    <xdr:sp macro="" textlink="">
      <xdr:nvSpPr>
        <xdr:cNvPr id="320" name="【公営住宅】&#10;一人当たり面積最小値テキスト"/>
        <xdr:cNvSpPr txBox="1"/>
      </xdr:nvSpPr>
      <xdr:spPr>
        <a:xfrm>
          <a:off x="10515600" y="1484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99061</xdr:rowOff>
    </xdr:from>
    <xdr:to>
      <xdr:col>55</xdr:col>
      <xdr:colOff>88900</xdr:colOff>
      <xdr:row>86</xdr:row>
      <xdr:rowOff>99061</xdr:rowOff>
    </xdr:to>
    <xdr:cxnSp macro="">
      <xdr:nvCxnSpPr>
        <xdr:cNvPr id="321" name="直線コネクタ 320"/>
        <xdr:cNvCxnSpPr/>
      </xdr:nvCxnSpPr>
      <xdr:spPr>
        <a:xfrm>
          <a:off x="10388600" y="1484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85362</xdr:rowOff>
    </xdr:from>
    <xdr:ext cx="469744" cy="259045"/>
    <xdr:sp macro="" textlink="">
      <xdr:nvSpPr>
        <xdr:cNvPr id="322" name="【公営住宅】&#10;一人当たり面積最大値テキスト"/>
        <xdr:cNvSpPr txBox="1"/>
      </xdr:nvSpPr>
      <xdr:spPr>
        <a:xfrm>
          <a:off x="10515600" y="13115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138685</xdr:rowOff>
    </xdr:from>
    <xdr:to>
      <xdr:col>55</xdr:col>
      <xdr:colOff>88900</xdr:colOff>
      <xdr:row>77</xdr:row>
      <xdr:rowOff>138685</xdr:rowOff>
    </xdr:to>
    <xdr:cxnSp macro="">
      <xdr:nvCxnSpPr>
        <xdr:cNvPr id="323" name="直線コネクタ 322"/>
        <xdr:cNvCxnSpPr/>
      </xdr:nvCxnSpPr>
      <xdr:spPr>
        <a:xfrm>
          <a:off x="10388600" y="13340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150892</xdr:rowOff>
    </xdr:from>
    <xdr:ext cx="469744" cy="259045"/>
    <xdr:sp macro="" textlink="">
      <xdr:nvSpPr>
        <xdr:cNvPr id="324" name="【公営住宅】&#10;一人当たり面積平均値テキスト"/>
        <xdr:cNvSpPr txBox="1"/>
      </xdr:nvSpPr>
      <xdr:spPr>
        <a:xfrm>
          <a:off x="10515600" y="142097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1015</xdr:rowOff>
    </xdr:from>
    <xdr:to>
      <xdr:col>55</xdr:col>
      <xdr:colOff>50800</xdr:colOff>
      <xdr:row>83</xdr:row>
      <xdr:rowOff>102615</xdr:rowOff>
    </xdr:to>
    <xdr:sp macro="" textlink="">
      <xdr:nvSpPr>
        <xdr:cNvPr id="325" name="フローチャート: 判断 324"/>
        <xdr:cNvSpPr/>
      </xdr:nvSpPr>
      <xdr:spPr>
        <a:xfrm>
          <a:off x="10426700" y="1423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170180</xdr:rowOff>
    </xdr:from>
    <xdr:to>
      <xdr:col>50</xdr:col>
      <xdr:colOff>165100</xdr:colOff>
      <xdr:row>83</xdr:row>
      <xdr:rowOff>100330</xdr:rowOff>
    </xdr:to>
    <xdr:sp macro="" textlink="">
      <xdr:nvSpPr>
        <xdr:cNvPr id="326" name="フローチャート: 判断 325"/>
        <xdr:cNvSpPr/>
      </xdr:nvSpPr>
      <xdr:spPr>
        <a:xfrm>
          <a:off x="95885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43687</xdr:rowOff>
    </xdr:from>
    <xdr:to>
      <xdr:col>46</xdr:col>
      <xdr:colOff>38100</xdr:colOff>
      <xdr:row>83</xdr:row>
      <xdr:rowOff>145287</xdr:rowOff>
    </xdr:to>
    <xdr:sp macro="" textlink="">
      <xdr:nvSpPr>
        <xdr:cNvPr id="327" name="フローチャート: 判断 326"/>
        <xdr:cNvSpPr/>
      </xdr:nvSpPr>
      <xdr:spPr>
        <a:xfrm>
          <a:off x="8699500" y="14274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72644</xdr:rowOff>
    </xdr:from>
    <xdr:to>
      <xdr:col>41</xdr:col>
      <xdr:colOff>101600</xdr:colOff>
      <xdr:row>84</xdr:row>
      <xdr:rowOff>2794</xdr:rowOff>
    </xdr:to>
    <xdr:sp macro="" textlink="">
      <xdr:nvSpPr>
        <xdr:cNvPr id="328" name="フローチャート: 判断 327"/>
        <xdr:cNvSpPr/>
      </xdr:nvSpPr>
      <xdr:spPr>
        <a:xfrm>
          <a:off x="7810500" y="1430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122174</xdr:rowOff>
    </xdr:from>
    <xdr:to>
      <xdr:col>55</xdr:col>
      <xdr:colOff>50800</xdr:colOff>
      <xdr:row>81</xdr:row>
      <xdr:rowOff>52324</xdr:rowOff>
    </xdr:to>
    <xdr:sp macro="" textlink="">
      <xdr:nvSpPr>
        <xdr:cNvPr id="334" name="楕円 333"/>
        <xdr:cNvSpPr/>
      </xdr:nvSpPr>
      <xdr:spPr>
        <a:xfrm>
          <a:off x="10426700" y="1383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145051</xdr:rowOff>
    </xdr:from>
    <xdr:ext cx="469744" cy="259045"/>
    <xdr:sp macro="" textlink="">
      <xdr:nvSpPr>
        <xdr:cNvPr id="335" name="【公営住宅】&#10;一人当たり面積該当値テキスト"/>
        <xdr:cNvSpPr txBox="1"/>
      </xdr:nvSpPr>
      <xdr:spPr>
        <a:xfrm>
          <a:off x="10515600" y="13689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145796</xdr:rowOff>
    </xdr:from>
    <xdr:to>
      <xdr:col>50</xdr:col>
      <xdr:colOff>165100</xdr:colOff>
      <xdr:row>81</xdr:row>
      <xdr:rowOff>75946</xdr:rowOff>
    </xdr:to>
    <xdr:sp macro="" textlink="">
      <xdr:nvSpPr>
        <xdr:cNvPr id="336" name="楕円 335"/>
        <xdr:cNvSpPr/>
      </xdr:nvSpPr>
      <xdr:spPr>
        <a:xfrm>
          <a:off x="9588500" y="1386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1524</xdr:rowOff>
    </xdr:from>
    <xdr:to>
      <xdr:col>55</xdr:col>
      <xdr:colOff>0</xdr:colOff>
      <xdr:row>81</xdr:row>
      <xdr:rowOff>25146</xdr:rowOff>
    </xdr:to>
    <xdr:cxnSp macro="">
      <xdr:nvCxnSpPr>
        <xdr:cNvPr id="337" name="直線コネクタ 336"/>
        <xdr:cNvCxnSpPr/>
      </xdr:nvCxnSpPr>
      <xdr:spPr>
        <a:xfrm flipV="1">
          <a:off x="9639300" y="13888974"/>
          <a:ext cx="838200" cy="2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80</xdr:row>
      <xdr:rowOff>147320</xdr:rowOff>
    </xdr:from>
    <xdr:to>
      <xdr:col>46</xdr:col>
      <xdr:colOff>38100</xdr:colOff>
      <xdr:row>81</xdr:row>
      <xdr:rowOff>77470</xdr:rowOff>
    </xdr:to>
    <xdr:sp macro="" textlink="">
      <xdr:nvSpPr>
        <xdr:cNvPr id="338" name="楕円 337"/>
        <xdr:cNvSpPr/>
      </xdr:nvSpPr>
      <xdr:spPr>
        <a:xfrm>
          <a:off x="86995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25146</xdr:rowOff>
    </xdr:from>
    <xdr:to>
      <xdr:col>50</xdr:col>
      <xdr:colOff>114300</xdr:colOff>
      <xdr:row>81</xdr:row>
      <xdr:rowOff>26670</xdr:rowOff>
    </xdr:to>
    <xdr:cxnSp macro="">
      <xdr:nvCxnSpPr>
        <xdr:cNvPr id="339" name="直線コネクタ 338"/>
        <xdr:cNvCxnSpPr/>
      </xdr:nvCxnSpPr>
      <xdr:spPr>
        <a:xfrm flipV="1">
          <a:off x="8750300" y="13912596"/>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150368</xdr:rowOff>
    </xdr:from>
    <xdr:to>
      <xdr:col>41</xdr:col>
      <xdr:colOff>101600</xdr:colOff>
      <xdr:row>81</xdr:row>
      <xdr:rowOff>80518</xdr:rowOff>
    </xdr:to>
    <xdr:sp macro="" textlink="">
      <xdr:nvSpPr>
        <xdr:cNvPr id="340" name="楕円 339"/>
        <xdr:cNvSpPr/>
      </xdr:nvSpPr>
      <xdr:spPr>
        <a:xfrm>
          <a:off x="7810500" y="13866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81</xdr:row>
      <xdr:rowOff>26670</xdr:rowOff>
    </xdr:from>
    <xdr:to>
      <xdr:col>45</xdr:col>
      <xdr:colOff>177800</xdr:colOff>
      <xdr:row>81</xdr:row>
      <xdr:rowOff>29718</xdr:rowOff>
    </xdr:to>
    <xdr:cxnSp macro="">
      <xdr:nvCxnSpPr>
        <xdr:cNvPr id="341" name="直線コネクタ 340"/>
        <xdr:cNvCxnSpPr/>
      </xdr:nvCxnSpPr>
      <xdr:spPr>
        <a:xfrm flipV="1">
          <a:off x="7861300" y="1391412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91457</xdr:rowOff>
    </xdr:from>
    <xdr:ext cx="469744" cy="259045"/>
    <xdr:sp macro="" textlink="">
      <xdr:nvSpPr>
        <xdr:cNvPr id="342" name="n_1aveValue【公営住宅】&#10;一人当たり面積"/>
        <xdr:cNvSpPr txBox="1"/>
      </xdr:nvSpPr>
      <xdr:spPr>
        <a:xfrm>
          <a:off x="9391727" y="1432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136414</xdr:rowOff>
    </xdr:from>
    <xdr:ext cx="469744" cy="259045"/>
    <xdr:sp macro="" textlink="">
      <xdr:nvSpPr>
        <xdr:cNvPr id="343" name="n_2aveValue【公営住宅】&#10;一人当たり面積"/>
        <xdr:cNvSpPr txBox="1"/>
      </xdr:nvSpPr>
      <xdr:spPr>
        <a:xfrm>
          <a:off x="8515427" y="14366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165371</xdr:rowOff>
    </xdr:from>
    <xdr:ext cx="469744" cy="259045"/>
    <xdr:sp macro="" textlink="">
      <xdr:nvSpPr>
        <xdr:cNvPr id="344" name="n_3aveValue【公営住宅】&#10;一人当たり面積"/>
        <xdr:cNvSpPr txBox="1"/>
      </xdr:nvSpPr>
      <xdr:spPr>
        <a:xfrm>
          <a:off x="7626427" y="14395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92473</xdr:rowOff>
    </xdr:from>
    <xdr:ext cx="469744" cy="259045"/>
    <xdr:sp macro="" textlink="">
      <xdr:nvSpPr>
        <xdr:cNvPr id="345" name="n_1mainValue【公営住宅】&#10;一人当たり面積"/>
        <xdr:cNvSpPr txBox="1"/>
      </xdr:nvSpPr>
      <xdr:spPr>
        <a:xfrm>
          <a:off x="9391727" y="13637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79</xdr:row>
      <xdr:rowOff>93997</xdr:rowOff>
    </xdr:from>
    <xdr:ext cx="469744" cy="259045"/>
    <xdr:sp macro="" textlink="">
      <xdr:nvSpPr>
        <xdr:cNvPr id="346" name="n_2mainValue【公営住宅】&#10;一人当たり面積"/>
        <xdr:cNvSpPr txBox="1"/>
      </xdr:nvSpPr>
      <xdr:spPr>
        <a:xfrm>
          <a:off x="8515427" y="1363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97045</xdr:rowOff>
    </xdr:from>
    <xdr:ext cx="469744" cy="259045"/>
    <xdr:sp macro="" textlink="">
      <xdr:nvSpPr>
        <xdr:cNvPr id="347" name="n_3mainValue【公営住宅】&#10;一人当たり面積"/>
        <xdr:cNvSpPr txBox="1"/>
      </xdr:nvSpPr>
      <xdr:spPr>
        <a:xfrm>
          <a:off x="7626427" y="13641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8" name="テキスト ボックス 35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9" name="直線コネクタ 35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60" name="テキスト ボックス 35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61" name="直線コネクタ 36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62" name="テキスト ボックス 36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3" name="直線コネクタ 36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4" name="テキスト ボックス 36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5" name="直線コネクタ 36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6" name="テキスト ボックス 36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7" name="直線コネクタ 36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68" name="テキスト ボックス 36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9" name="直線コネクタ 36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0" name="テキスト ボックス 36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7620</xdr:rowOff>
    </xdr:from>
    <xdr:to>
      <xdr:col>24</xdr:col>
      <xdr:colOff>62865</xdr:colOff>
      <xdr:row>109</xdr:row>
      <xdr:rowOff>1905</xdr:rowOff>
    </xdr:to>
    <xdr:cxnSp macro="">
      <xdr:nvCxnSpPr>
        <xdr:cNvPr id="372" name="直線コネクタ 371"/>
        <xdr:cNvCxnSpPr/>
      </xdr:nvCxnSpPr>
      <xdr:spPr>
        <a:xfrm flipV="1">
          <a:off x="4634865" y="17152620"/>
          <a:ext cx="0" cy="1537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5732</xdr:rowOff>
    </xdr:from>
    <xdr:ext cx="405111" cy="259045"/>
    <xdr:sp macro="" textlink="">
      <xdr:nvSpPr>
        <xdr:cNvPr id="373" name="【港湾・漁港】&#10;有形固定資産減価償却率最小値テキスト"/>
        <xdr:cNvSpPr txBox="1"/>
      </xdr:nvSpPr>
      <xdr:spPr>
        <a:xfrm>
          <a:off x="4673600" y="18693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1905</xdr:rowOff>
    </xdr:from>
    <xdr:to>
      <xdr:col>24</xdr:col>
      <xdr:colOff>152400</xdr:colOff>
      <xdr:row>109</xdr:row>
      <xdr:rowOff>1905</xdr:rowOff>
    </xdr:to>
    <xdr:cxnSp macro="">
      <xdr:nvCxnSpPr>
        <xdr:cNvPr id="374" name="直線コネクタ 373"/>
        <xdr:cNvCxnSpPr/>
      </xdr:nvCxnSpPr>
      <xdr:spPr>
        <a:xfrm>
          <a:off x="4546600" y="18689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125747</xdr:rowOff>
    </xdr:from>
    <xdr:ext cx="405111" cy="259045"/>
    <xdr:sp macro="" textlink="">
      <xdr:nvSpPr>
        <xdr:cNvPr id="375" name="【港湾・漁港】&#10;有形固定資産減価償却率最大値テキスト"/>
        <xdr:cNvSpPr txBox="1"/>
      </xdr:nvSpPr>
      <xdr:spPr>
        <a:xfrm>
          <a:off x="4673600" y="1692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7620</xdr:rowOff>
    </xdr:from>
    <xdr:to>
      <xdr:col>24</xdr:col>
      <xdr:colOff>152400</xdr:colOff>
      <xdr:row>100</xdr:row>
      <xdr:rowOff>7620</xdr:rowOff>
    </xdr:to>
    <xdr:cxnSp macro="">
      <xdr:nvCxnSpPr>
        <xdr:cNvPr id="376" name="直線コネクタ 375"/>
        <xdr:cNvCxnSpPr/>
      </xdr:nvCxnSpPr>
      <xdr:spPr>
        <a:xfrm>
          <a:off x="4546600" y="17152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15257</xdr:rowOff>
    </xdr:from>
    <xdr:ext cx="405111" cy="259045"/>
    <xdr:sp macro="" textlink="">
      <xdr:nvSpPr>
        <xdr:cNvPr id="377" name="【港湾・漁港】&#10;有形固定資産減価償却率平均値テキスト"/>
        <xdr:cNvSpPr txBox="1"/>
      </xdr:nvSpPr>
      <xdr:spPr>
        <a:xfrm>
          <a:off x="4673600" y="1784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36830</xdr:rowOff>
    </xdr:from>
    <xdr:to>
      <xdr:col>24</xdr:col>
      <xdr:colOff>114300</xdr:colOff>
      <xdr:row>104</xdr:row>
      <xdr:rowOff>138430</xdr:rowOff>
    </xdr:to>
    <xdr:sp macro="" textlink="">
      <xdr:nvSpPr>
        <xdr:cNvPr id="378" name="フローチャート: 判断 377"/>
        <xdr:cNvSpPr/>
      </xdr:nvSpPr>
      <xdr:spPr>
        <a:xfrm>
          <a:off x="45847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57786</xdr:rowOff>
    </xdr:from>
    <xdr:to>
      <xdr:col>20</xdr:col>
      <xdr:colOff>38100</xdr:colOff>
      <xdr:row>104</xdr:row>
      <xdr:rowOff>159386</xdr:rowOff>
    </xdr:to>
    <xdr:sp macro="" textlink="">
      <xdr:nvSpPr>
        <xdr:cNvPr id="379" name="フローチャート: 判断 378"/>
        <xdr:cNvSpPr/>
      </xdr:nvSpPr>
      <xdr:spPr>
        <a:xfrm>
          <a:off x="3746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29211</xdr:rowOff>
    </xdr:from>
    <xdr:to>
      <xdr:col>15</xdr:col>
      <xdr:colOff>101600</xdr:colOff>
      <xdr:row>103</xdr:row>
      <xdr:rowOff>130811</xdr:rowOff>
    </xdr:to>
    <xdr:sp macro="" textlink="">
      <xdr:nvSpPr>
        <xdr:cNvPr id="380" name="フローチャート: 判断 379"/>
        <xdr:cNvSpPr/>
      </xdr:nvSpPr>
      <xdr:spPr>
        <a:xfrm>
          <a:off x="2857500" y="1768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137795</xdr:rowOff>
    </xdr:from>
    <xdr:to>
      <xdr:col>10</xdr:col>
      <xdr:colOff>165100</xdr:colOff>
      <xdr:row>105</xdr:row>
      <xdr:rowOff>67945</xdr:rowOff>
    </xdr:to>
    <xdr:sp macro="" textlink="">
      <xdr:nvSpPr>
        <xdr:cNvPr id="381" name="フローチャート: 判断 380"/>
        <xdr:cNvSpPr/>
      </xdr:nvSpPr>
      <xdr:spPr>
        <a:xfrm>
          <a:off x="1968500" y="1796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2" name="テキスト ボックス 38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3" name="テキスト ボックス 38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4" name="テキスト ボックス 38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5" name="テキスト ボックス 38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6" name="テキスト ボックス 38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40639</xdr:rowOff>
    </xdr:from>
    <xdr:to>
      <xdr:col>24</xdr:col>
      <xdr:colOff>114300</xdr:colOff>
      <xdr:row>101</xdr:row>
      <xdr:rowOff>142239</xdr:rowOff>
    </xdr:to>
    <xdr:sp macro="" textlink="">
      <xdr:nvSpPr>
        <xdr:cNvPr id="387" name="楕円 386"/>
        <xdr:cNvSpPr/>
      </xdr:nvSpPr>
      <xdr:spPr>
        <a:xfrm>
          <a:off x="4584700" y="1735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63516</xdr:rowOff>
    </xdr:from>
    <xdr:ext cx="405111" cy="259045"/>
    <xdr:sp macro="" textlink="">
      <xdr:nvSpPr>
        <xdr:cNvPr id="388" name="【港湾・漁港】&#10;有形固定資産減価償却率該当値テキスト"/>
        <xdr:cNvSpPr txBox="1"/>
      </xdr:nvSpPr>
      <xdr:spPr>
        <a:xfrm>
          <a:off x="4673600"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52070</xdr:rowOff>
    </xdr:from>
    <xdr:to>
      <xdr:col>20</xdr:col>
      <xdr:colOff>38100</xdr:colOff>
      <xdr:row>101</xdr:row>
      <xdr:rowOff>153670</xdr:rowOff>
    </xdr:to>
    <xdr:sp macro="" textlink="">
      <xdr:nvSpPr>
        <xdr:cNvPr id="389" name="楕円 388"/>
        <xdr:cNvSpPr/>
      </xdr:nvSpPr>
      <xdr:spPr>
        <a:xfrm>
          <a:off x="3746500" y="1736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91439</xdr:rowOff>
    </xdr:from>
    <xdr:to>
      <xdr:col>24</xdr:col>
      <xdr:colOff>63500</xdr:colOff>
      <xdr:row>101</xdr:row>
      <xdr:rowOff>102870</xdr:rowOff>
    </xdr:to>
    <xdr:cxnSp macro="">
      <xdr:nvCxnSpPr>
        <xdr:cNvPr id="390" name="直線コネクタ 389"/>
        <xdr:cNvCxnSpPr/>
      </xdr:nvCxnSpPr>
      <xdr:spPr>
        <a:xfrm flipV="1">
          <a:off x="3797300" y="1740788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101</xdr:row>
      <xdr:rowOff>61595</xdr:rowOff>
    </xdr:from>
    <xdr:to>
      <xdr:col>15</xdr:col>
      <xdr:colOff>101600</xdr:colOff>
      <xdr:row>101</xdr:row>
      <xdr:rowOff>163195</xdr:rowOff>
    </xdr:to>
    <xdr:sp macro="" textlink="">
      <xdr:nvSpPr>
        <xdr:cNvPr id="391" name="楕円 390"/>
        <xdr:cNvSpPr/>
      </xdr:nvSpPr>
      <xdr:spPr>
        <a:xfrm>
          <a:off x="2857500" y="1737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102870</xdr:rowOff>
    </xdr:from>
    <xdr:to>
      <xdr:col>19</xdr:col>
      <xdr:colOff>177800</xdr:colOff>
      <xdr:row>101</xdr:row>
      <xdr:rowOff>112395</xdr:rowOff>
    </xdr:to>
    <xdr:cxnSp macro="">
      <xdr:nvCxnSpPr>
        <xdr:cNvPr id="392" name="直線コネクタ 391"/>
        <xdr:cNvCxnSpPr/>
      </xdr:nvCxnSpPr>
      <xdr:spPr>
        <a:xfrm flipV="1">
          <a:off x="2908300" y="1741932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101</xdr:row>
      <xdr:rowOff>73025</xdr:rowOff>
    </xdr:from>
    <xdr:to>
      <xdr:col>10</xdr:col>
      <xdr:colOff>165100</xdr:colOff>
      <xdr:row>102</xdr:row>
      <xdr:rowOff>3175</xdr:rowOff>
    </xdr:to>
    <xdr:sp macro="" textlink="">
      <xdr:nvSpPr>
        <xdr:cNvPr id="393" name="楕円 392"/>
        <xdr:cNvSpPr/>
      </xdr:nvSpPr>
      <xdr:spPr>
        <a:xfrm>
          <a:off x="1968500"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101</xdr:row>
      <xdr:rowOff>112395</xdr:rowOff>
    </xdr:from>
    <xdr:to>
      <xdr:col>15</xdr:col>
      <xdr:colOff>50800</xdr:colOff>
      <xdr:row>101</xdr:row>
      <xdr:rowOff>123825</xdr:rowOff>
    </xdr:to>
    <xdr:cxnSp macro="">
      <xdr:nvCxnSpPr>
        <xdr:cNvPr id="394" name="直線コネクタ 393"/>
        <xdr:cNvCxnSpPr/>
      </xdr:nvCxnSpPr>
      <xdr:spPr>
        <a:xfrm flipV="1">
          <a:off x="2019300" y="174288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150513</xdr:rowOff>
    </xdr:from>
    <xdr:ext cx="405111" cy="259045"/>
    <xdr:sp macro="" textlink="">
      <xdr:nvSpPr>
        <xdr:cNvPr id="395" name="n_1aveValue【港湾・漁港】&#10;有形固定資産減価償却率"/>
        <xdr:cNvSpPr txBox="1"/>
      </xdr:nvSpPr>
      <xdr:spPr>
        <a:xfrm>
          <a:off x="35820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121938</xdr:rowOff>
    </xdr:from>
    <xdr:ext cx="405111" cy="259045"/>
    <xdr:sp macro="" textlink="">
      <xdr:nvSpPr>
        <xdr:cNvPr id="396" name="n_2aveValue【港湾・漁港】&#10;有形固定資産減価償却率"/>
        <xdr:cNvSpPr txBox="1"/>
      </xdr:nvSpPr>
      <xdr:spPr>
        <a:xfrm>
          <a:off x="2705744" y="17781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59072</xdr:rowOff>
    </xdr:from>
    <xdr:ext cx="405111" cy="259045"/>
    <xdr:sp macro="" textlink="">
      <xdr:nvSpPr>
        <xdr:cNvPr id="397" name="n_3aveValue【港湾・漁港】&#10;有形固定資産減価償却率"/>
        <xdr:cNvSpPr txBox="1"/>
      </xdr:nvSpPr>
      <xdr:spPr>
        <a:xfrm>
          <a:off x="1816744" y="18061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99</xdr:row>
      <xdr:rowOff>170197</xdr:rowOff>
    </xdr:from>
    <xdr:ext cx="405111" cy="259045"/>
    <xdr:sp macro="" textlink="">
      <xdr:nvSpPr>
        <xdr:cNvPr id="398" name="n_1mainValue【港湾・漁港】&#10;有形固定資産減価償却率"/>
        <xdr:cNvSpPr txBox="1"/>
      </xdr:nvSpPr>
      <xdr:spPr>
        <a:xfrm>
          <a:off x="3582044" y="1714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8272</xdr:rowOff>
    </xdr:from>
    <xdr:ext cx="405111" cy="259045"/>
    <xdr:sp macro="" textlink="">
      <xdr:nvSpPr>
        <xdr:cNvPr id="399" name="n_2mainValue【港湾・漁港】&#10;有形固定資産減価償却率"/>
        <xdr:cNvSpPr txBox="1"/>
      </xdr:nvSpPr>
      <xdr:spPr>
        <a:xfrm>
          <a:off x="2705744" y="1715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100</xdr:row>
      <xdr:rowOff>19702</xdr:rowOff>
    </xdr:from>
    <xdr:ext cx="405111" cy="259045"/>
    <xdr:sp macro="" textlink="">
      <xdr:nvSpPr>
        <xdr:cNvPr id="400" name="n_3mainValue【港湾・漁港】&#10;有形固定資産減価償却率"/>
        <xdr:cNvSpPr txBox="1"/>
      </xdr:nvSpPr>
      <xdr:spPr>
        <a:xfrm>
          <a:off x="1816744" y="1716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1" name="正方形/長方形 400"/>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2" name="正方形/長方形 401"/>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3" name="正方形/長方形 402"/>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4" name="正方形/長方形 403"/>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5" name="正方形/長方形 404"/>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6" name="正方形/長方形 405"/>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7" name="正方形/長方形 406"/>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8" name="正方形/長方形 407"/>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9" name="テキスト ボックス 408"/>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0" name="直線コネクタ 409"/>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411" name="直線コネクタ 410"/>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106</xdr:row>
      <xdr:rowOff>162577</xdr:rowOff>
    </xdr:from>
    <xdr:ext cx="248786" cy="259045"/>
    <xdr:sp macro="" textlink="">
      <xdr:nvSpPr>
        <xdr:cNvPr id="412" name="テキスト ボックス 411"/>
        <xdr:cNvSpPr txBox="1"/>
      </xdr:nvSpPr>
      <xdr:spPr>
        <a:xfrm>
          <a:off x="6355214" y="1833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3" name="直線コネクタ 41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103</xdr:row>
      <xdr:rowOff>105427</xdr:rowOff>
    </xdr:from>
    <xdr:ext cx="685572" cy="259045"/>
    <xdr:sp macro="" textlink="">
      <xdr:nvSpPr>
        <xdr:cNvPr id="414" name="テキスト ボックス 413"/>
        <xdr:cNvSpPr txBox="1"/>
      </xdr:nvSpPr>
      <xdr:spPr>
        <a:xfrm>
          <a:off x="5918428" y="177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415" name="直線コネクタ 414"/>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48277</xdr:rowOff>
    </xdr:from>
    <xdr:ext cx="685572" cy="259045"/>
    <xdr:sp macro="" textlink="">
      <xdr:nvSpPr>
        <xdr:cNvPr id="416" name="テキスト ボックス 415"/>
        <xdr:cNvSpPr txBox="1"/>
      </xdr:nvSpPr>
      <xdr:spPr>
        <a:xfrm>
          <a:off x="5918428" y="17193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7" name="直線コネクタ 4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418" name="テキスト ボックス 417"/>
        <xdr:cNvSpPr txBox="1"/>
      </xdr:nvSpPr>
      <xdr:spPr>
        <a:xfrm>
          <a:off x="5918428" y="1662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18774</xdr:rowOff>
    </xdr:from>
    <xdr:to>
      <xdr:col>54</xdr:col>
      <xdr:colOff>189865</xdr:colOff>
      <xdr:row>107</xdr:row>
      <xdr:rowOff>133113</xdr:rowOff>
    </xdr:to>
    <xdr:cxnSp macro="">
      <xdr:nvCxnSpPr>
        <xdr:cNvPr id="420" name="直線コネクタ 419"/>
        <xdr:cNvCxnSpPr/>
      </xdr:nvCxnSpPr>
      <xdr:spPr>
        <a:xfrm flipV="1">
          <a:off x="10476865" y="17335224"/>
          <a:ext cx="0" cy="114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136940</xdr:rowOff>
    </xdr:from>
    <xdr:ext cx="378565" cy="259045"/>
    <xdr:sp macro="" textlink="">
      <xdr:nvSpPr>
        <xdr:cNvPr id="421" name="【港湾・漁港】&#10;一人当たり有形固定資産（償却資産）額最小値テキスト"/>
        <xdr:cNvSpPr txBox="1"/>
      </xdr:nvSpPr>
      <xdr:spPr>
        <a:xfrm>
          <a:off x="10515600" y="18482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133113</xdr:rowOff>
    </xdr:from>
    <xdr:to>
      <xdr:col>55</xdr:col>
      <xdr:colOff>88900</xdr:colOff>
      <xdr:row>107</xdr:row>
      <xdr:rowOff>133113</xdr:rowOff>
    </xdr:to>
    <xdr:cxnSp macro="">
      <xdr:nvCxnSpPr>
        <xdr:cNvPr id="422" name="直線コネクタ 421"/>
        <xdr:cNvCxnSpPr/>
      </xdr:nvCxnSpPr>
      <xdr:spPr>
        <a:xfrm>
          <a:off x="10388600" y="18478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136901</xdr:rowOff>
    </xdr:from>
    <xdr:ext cx="690189" cy="259045"/>
    <xdr:sp macro="" textlink="">
      <xdr:nvSpPr>
        <xdr:cNvPr id="423" name="【港湾・漁港】&#10;一人当たり有形固定資産（償却資産）額最大値テキスト"/>
        <xdr:cNvSpPr txBox="1"/>
      </xdr:nvSpPr>
      <xdr:spPr>
        <a:xfrm>
          <a:off x="10515600" y="171104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2,000,482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18774</xdr:rowOff>
    </xdr:from>
    <xdr:to>
      <xdr:col>55</xdr:col>
      <xdr:colOff>88900</xdr:colOff>
      <xdr:row>101</xdr:row>
      <xdr:rowOff>18774</xdr:rowOff>
    </xdr:to>
    <xdr:cxnSp macro="">
      <xdr:nvCxnSpPr>
        <xdr:cNvPr id="424" name="直線コネクタ 423"/>
        <xdr:cNvCxnSpPr/>
      </xdr:nvCxnSpPr>
      <xdr:spPr>
        <a:xfrm>
          <a:off x="10388600" y="17335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76395</xdr:rowOff>
    </xdr:from>
    <xdr:ext cx="599010" cy="259045"/>
    <xdr:sp macro="" textlink="">
      <xdr:nvSpPr>
        <xdr:cNvPr id="425" name="【港湾・漁港】&#10;一人当たり有形固定資産（償却資産）額平均値テキスト"/>
        <xdr:cNvSpPr txBox="1"/>
      </xdr:nvSpPr>
      <xdr:spPr>
        <a:xfrm>
          <a:off x="10515600" y="180786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53518</xdr:rowOff>
    </xdr:from>
    <xdr:to>
      <xdr:col>55</xdr:col>
      <xdr:colOff>50800</xdr:colOff>
      <xdr:row>106</xdr:row>
      <xdr:rowOff>155118</xdr:rowOff>
    </xdr:to>
    <xdr:sp macro="" textlink="">
      <xdr:nvSpPr>
        <xdr:cNvPr id="426" name="フローチャート: 判断 425"/>
        <xdr:cNvSpPr/>
      </xdr:nvSpPr>
      <xdr:spPr>
        <a:xfrm>
          <a:off x="10426700" y="1822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29415</xdr:rowOff>
    </xdr:from>
    <xdr:to>
      <xdr:col>50</xdr:col>
      <xdr:colOff>165100</xdr:colOff>
      <xdr:row>106</xdr:row>
      <xdr:rowOff>131015</xdr:rowOff>
    </xdr:to>
    <xdr:sp macro="" textlink="">
      <xdr:nvSpPr>
        <xdr:cNvPr id="427" name="フローチャート: 判断 426"/>
        <xdr:cNvSpPr/>
      </xdr:nvSpPr>
      <xdr:spPr>
        <a:xfrm>
          <a:off x="9588500" y="182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108474</xdr:rowOff>
    </xdr:from>
    <xdr:to>
      <xdr:col>46</xdr:col>
      <xdr:colOff>38100</xdr:colOff>
      <xdr:row>107</xdr:row>
      <xdr:rowOff>38624</xdr:rowOff>
    </xdr:to>
    <xdr:sp macro="" textlink="">
      <xdr:nvSpPr>
        <xdr:cNvPr id="428" name="フローチャート: 判断 427"/>
        <xdr:cNvSpPr/>
      </xdr:nvSpPr>
      <xdr:spPr>
        <a:xfrm>
          <a:off x="8699500" y="18282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151061</xdr:rowOff>
    </xdr:from>
    <xdr:to>
      <xdr:col>41</xdr:col>
      <xdr:colOff>101600</xdr:colOff>
      <xdr:row>107</xdr:row>
      <xdr:rowOff>81211</xdr:rowOff>
    </xdr:to>
    <xdr:sp macro="" textlink="">
      <xdr:nvSpPr>
        <xdr:cNvPr id="429" name="フローチャート: 判断 428"/>
        <xdr:cNvSpPr/>
      </xdr:nvSpPr>
      <xdr:spPr>
        <a:xfrm>
          <a:off x="7810500" y="1832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0" name="テキスト ボックス 42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1" name="テキスト ボックス 43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2" name="テキスト ボックス 43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3" name="テキスト ボックス 43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4" name="テキスト ボックス 43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43493</xdr:rowOff>
    </xdr:from>
    <xdr:to>
      <xdr:col>55</xdr:col>
      <xdr:colOff>50800</xdr:colOff>
      <xdr:row>107</xdr:row>
      <xdr:rowOff>145093</xdr:rowOff>
    </xdr:to>
    <xdr:sp macro="" textlink="">
      <xdr:nvSpPr>
        <xdr:cNvPr id="435" name="楕円 434"/>
        <xdr:cNvSpPr/>
      </xdr:nvSpPr>
      <xdr:spPr>
        <a:xfrm>
          <a:off x="10426700" y="1838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129870</xdr:rowOff>
    </xdr:from>
    <xdr:ext cx="534377" cy="259045"/>
    <xdr:sp macro="" textlink="">
      <xdr:nvSpPr>
        <xdr:cNvPr id="436" name="【港湾・漁港】&#10;一人当たり有形固定資産（償却資産）額該当値テキスト"/>
        <xdr:cNvSpPr txBox="1"/>
      </xdr:nvSpPr>
      <xdr:spPr>
        <a:xfrm>
          <a:off x="10515600" y="18303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43898</xdr:rowOff>
    </xdr:from>
    <xdr:to>
      <xdr:col>50</xdr:col>
      <xdr:colOff>165100</xdr:colOff>
      <xdr:row>107</xdr:row>
      <xdr:rowOff>145498</xdr:rowOff>
    </xdr:to>
    <xdr:sp macro="" textlink="">
      <xdr:nvSpPr>
        <xdr:cNvPr id="437" name="楕円 436"/>
        <xdr:cNvSpPr/>
      </xdr:nvSpPr>
      <xdr:spPr>
        <a:xfrm>
          <a:off x="9588500" y="18389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94293</xdr:rowOff>
    </xdr:from>
    <xdr:to>
      <xdr:col>55</xdr:col>
      <xdr:colOff>0</xdr:colOff>
      <xdr:row>107</xdr:row>
      <xdr:rowOff>94698</xdr:rowOff>
    </xdr:to>
    <xdr:cxnSp macro="">
      <xdr:nvCxnSpPr>
        <xdr:cNvPr id="438" name="直線コネクタ 437"/>
        <xdr:cNvCxnSpPr/>
      </xdr:nvCxnSpPr>
      <xdr:spPr>
        <a:xfrm flipV="1">
          <a:off x="9639300" y="18439443"/>
          <a:ext cx="838200" cy="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44247</xdr:rowOff>
    </xdr:from>
    <xdr:to>
      <xdr:col>46</xdr:col>
      <xdr:colOff>38100</xdr:colOff>
      <xdr:row>107</xdr:row>
      <xdr:rowOff>145847</xdr:rowOff>
    </xdr:to>
    <xdr:sp macro="" textlink="">
      <xdr:nvSpPr>
        <xdr:cNvPr id="439" name="楕円 438"/>
        <xdr:cNvSpPr/>
      </xdr:nvSpPr>
      <xdr:spPr>
        <a:xfrm>
          <a:off x="8699500" y="18389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94698</xdr:rowOff>
    </xdr:from>
    <xdr:to>
      <xdr:col>50</xdr:col>
      <xdr:colOff>114300</xdr:colOff>
      <xdr:row>107</xdr:row>
      <xdr:rowOff>95047</xdr:rowOff>
    </xdr:to>
    <xdr:cxnSp macro="">
      <xdr:nvCxnSpPr>
        <xdr:cNvPr id="440" name="直線コネクタ 439"/>
        <xdr:cNvCxnSpPr/>
      </xdr:nvCxnSpPr>
      <xdr:spPr>
        <a:xfrm flipV="1">
          <a:off x="8750300" y="18439848"/>
          <a:ext cx="889000" cy="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44602</xdr:rowOff>
    </xdr:from>
    <xdr:to>
      <xdr:col>41</xdr:col>
      <xdr:colOff>101600</xdr:colOff>
      <xdr:row>107</xdr:row>
      <xdr:rowOff>146202</xdr:rowOff>
    </xdr:to>
    <xdr:sp macro="" textlink="">
      <xdr:nvSpPr>
        <xdr:cNvPr id="441" name="楕円 440"/>
        <xdr:cNvSpPr/>
      </xdr:nvSpPr>
      <xdr:spPr>
        <a:xfrm>
          <a:off x="7810500" y="183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95047</xdr:rowOff>
    </xdr:from>
    <xdr:to>
      <xdr:col>45</xdr:col>
      <xdr:colOff>177800</xdr:colOff>
      <xdr:row>107</xdr:row>
      <xdr:rowOff>95402</xdr:rowOff>
    </xdr:to>
    <xdr:cxnSp macro="">
      <xdr:nvCxnSpPr>
        <xdr:cNvPr id="442" name="直線コネクタ 441"/>
        <xdr:cNvCxnSpPr/>
      </xdr:nvCxnSpPr>
      <xdr:spPr>
        <a:xfrm flipV="1">
          <a:off x="7861300" y="18440197"/>
          <a:ext cx="889000" cy="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147542</xdr:rowOff>
    </xdr:from>
    <xdr:ext cx="599010" cy="259045"/>
    <xdr:sp macro="" textlink="">
      <xdr:nvSpPr>
        <xdr:cNvPr id="443" name="n_1aveValue【港湾・漁港】&#10;一人当たり有形固定資産（償却資産）額"/>
        <xdr:cNvSpPr txBox="1"/>
      </xdr:nvSpPr>
      <xdr:spPr>
        <a:xfrm>
          <a:off x="9327095" y="1797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105</xdr:row>
      <xdr:rowOff>55151</xdr:rowOff>
    </xdr:from>
    <xdr:ext cx="599010" cy="259045"/>
    <xdr:sp macro="" textlink="">
      <xdr:nvSpPr>
        <xdr:cNvPr id="444" name="n_2aveValue【港湾・漁港】&#10;一人当たり有形固定資産（償却資産）額"/>
        <xdr:cNvSpPr txBox="1"/>
      </xdr:nvSpPr>
      <xdr:spPr>
        <a:xfrm>
          <a:off x="8450795" y="18057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105</xdr:row>
      <xdr:rowOff>97738</xdr:rowOff>
    </xdr:from>
    <xdr:ext cx="599010" cy="259045"/>
    <xdr:sp macro="" textlink="">
      <xdr:nvSpPr>
        <xdr:cNvPr id="445" name="n_3aveValue【港湾・漁港】&#10;一人当たり有形固定資産（償却資産）額"/>
        <xdr:cNvSpPr txBox="1"/>
      </xdr:nvSpPr>
      <xdr:spPr>
        <a:xfrm>
          <a:off x="7561795" y="180999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107</xdr:row>
      <xdr:rowOff>136625</xdr:rowOff>
    </xdr:from>
    <xdr:ext cx="534377" cy="259045"/>
    <xdr:sp macro="" textlink="">
      <xdr:nvSpPr>
        <xdr:cNvPr id="446" name="n_1mainValue【港湾・漁港】&#10;一人当たり有形固定資産（償却資産）額"/>
        <xdr:cNvSpPr txBox="1"/>
      </xdr:nvSpPr>
      <xdr:spPr>
        <a:xfrm>
          <a:off x="9359411" y="1848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107</xdr:row>
      <xdr:rowOff>136974</xdr:rowOff>
    </xdr:from>
    <xdr:ext cx="534377" cy="259045"/>
    <xdr:sp macro="" textlink="">
      <xdr:nvSpPr>
        <xdr:cNvPr id="447" name="n_2mainValue【港湾・漁港】&#10;一人当たり有形固定資産（償却資産）額"/>
        <xdr:cNvSpPr txBox="1"/>
      </xdr:nvSpPr>
      <xdr:spPr>
        <a:xfrm>
          <a:off x="8483111" y="1848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137329</xdr:rowOff>
    </xdr:from>
    <xdr:ext cx="534377" cy="259045"/>
    <xdr:sp macro="" textlink="">
      <xdr:nvSpPr>
        <xdr:cNvPr id="448" name="n_3mainValue【港湾・漁港】&#10;一人当たり有形固定資産（償却資産）額"/>
        <xdr:cNvSpPr txBox="1"/>
      </xdr:nvSpPr>
      <xdr:spPr>
        <a:xfrm>
          <a:off x="7594111" y="184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9" name="正方形/長方形 44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0" name="正方形/長方形 44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1" name="正方形/長方形 45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2" name="正方形/長方形 45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3" name="正方形/長方形 45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4" name="正方形/長方形 45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5" name="正方形/長方形 45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6" name="正方形/長方形 45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7" name="テキスト ボックス 45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8" name="直線コネクタ 45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59" name="テキスト ボックス 45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0" name="直線コネクタ 45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1" name="テキスト ボックス 46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2" name="直線コネクタ 46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3" name="テキスト ボックス 46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4" name="直線コネクタ 46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5" name="テキスト ボックス 46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6" name="直線コネクタ 46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7" name="テキスト ボックス 46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8" name="直線コネクタ 46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69" name="テキスト ボックス 46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42</xdr:row>
      <xdr:rowOff>19050</xdr:rowOff>
    </xdr:to>
    <xdr:cxnSp macro="">
      <xdr:nvCxnSpPr>
        <xdr:cNvPr id="473" name="直線コネクタ 472"/>
        <xdr:cNvCxnSpPr/>
      </xdr:nvCxnSpPr>
      <xdr:spPr>
        <a:xfrm flipV="1">
          <a:off x="16318864" y="5775960"/>
          <a:ext cx="0" cy="1443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74"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75" name="直線コネクタ 474"/>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6" name="【認定こども園・幼稚園・保育所】&#10;有形固定資産減価償却率最大値テキスト"/>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7" name="直線コネクタ 476"/>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26687</xdr:rowOff>
    </xdr:from>
    <xdr:ext cx="405111" cy="259045"/>
    <xdr:sp macro="" textlink="">
      <xdr:nvSpPr>
        <xdr:cNvPr id="478" name="【認定こども園・幼稚園・保育所】&#10;有形固定資産減価償却率平均値テキスト"/>
        <xdr:cNvSpPr txBox="1"/>
      </xdr:nvSpPr>
      <xdr:spPr>
        <a:xfrm>
          <a:off x="16357600" y="65417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48260</xdr:rowOff>
    </xdr:from>
    <xdr:to>
      <xdr:col>85</xdr:col>
      <xdr:colOff>177800</xdr:colOff>
      <xdr:row>38</xdr:row>
      <xdr:rowOff>149860</xdr:rowOff>
    </xdr:to>
    <xdr:sp macro="" textlink="">
      <xdr:nvSpPr>
        <xdr:cNvPr id="479" name="フローチャート: 判断 478"/>
        <xdr:cNvSpPr/>
      </xdr:nvSpPr>
      <xdr:spPr>
        <a:xfrm>
          <a:off x="16268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36830</xdr:rowOff>
    </xdr:from>
    <xdr:to>
      <xdr:col>81</xdr:col>
      <xdr:colOff>101600</xdr:colOff>
      <xdr:row>38</xdr:row>
      <xdr:rowOff>138430</xdr:rowOff>
    </xdr:to>
    <xdr:sp macro="" textlink="">
      <xdr:nvSpPr>
        <xdr:cNvPr id="480" name="フローチャート: 判断 479"/>
        <xdr:cNvSpPr/>
      </xdr:nvSpPr>
      <xdr:spPr>
        <a:xfrm>
          <a:off x="15430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61595</xdr:rowOff>
    </xdr:from>
    <xdr:to>
      <xdr:col>76</xdr:col>
      <xdr:colOff>165100</xdr:colOff>
      <xdr:row>38</xdr:row>
      <xdr:rowOff>163195</xdr:rowOff>
    </xdr:to>
    <xdr:sp macro="" textlink="">
      <xdr:nvSpPr>
        <xdr:cNvPr id="481" name="フローチャート: 判断 480"/>
        <xdr:cNvSpPr/>
      </xdr:nvSpPr>
      <xdr:spPr>
        <a:xfrm>
          <a:off x="14541500" y="657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482" name="フローチャート: 判断 481"/>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88" name="楕円 487"/>
        <xdr:cNvSpPr/>
      </xdr:nvSpPr>
      <xdr:spPr>
        <a:xfrm>
          <a:off x="16268700" y="636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42562</xdr:rowOff>
    </xdr:from>
    <xdr:ext cx="405111" cy="259045"/>
    <xdr:sp macro="" textlink="">
      <xdr:nvSpPr>
        <xdr:cNvPr id="489" name="【認定こども園・幼稚園・保育所】&#10;有形固定資産減価償却率該当値テキスト"/>
        <xdr:cNvSpPr txBox="1"/>
      </xdr:nvSpPr>
      <xdr:spPr>
        <a:xfrm>
          <a:off x="16357600" y="621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67310</xdr:rowOff>
    </xdr:from>
    <xdr:to>
      <xdr:col>81</xdr:col>
      <xdr:colOff>101600</xdr:colOff>
      <xdr:row>37</xdr:row>
      <xdr:rowOff>168910</xdr:rowOff>
    </xdr:to>
    <xdr:sp macro="" textlink="">
      <xdr:nvSpPr>
        <xdr:cNvPr id="490" name="楕円 489"/>
        <xdr:cNvSpPr/>
      </xdr:nvSpPr>
      <xdr:spPr>
        <a:xfrm>
          <a:off x="154305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70485</xdr:rowOff>
    </xdr:from>
    <xdr:to>
      <xdr:col>85</xdr:col>
      <xdr:colOff>127000</xdr:colOff>
      <xdr:row>37</xdr:row>
      <xdr:rowOff>118110</xdr:rowOff>
    </xdr:to>
    <xdr:cxnSp macro="">
      <xdr:nvCxnSpPr>
        <xdr:cNvPr id="491" name="直線コネクタ 490"/>
        <xdr:cNvCxnSpPr/>
      </xdr:nvCxnSpPr>
      <xdr:spPr>
        <a:xfrm flipV="1">
          <a:off x="15481300" y="6414135"/>
          <a:ext cx="8382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88265</xdr:rowOff>
    </xdr:from>
    <xdr:to>
      <xdr:col>76</xdr:col>
      <xdr:colOff>165100</xdr:colOff>
      <xdr:row>38</xdr:row>
      <xdr:rowOff>18415</xdr:rowOff>
    </xdr:to>
    <xdr:sp macro="" textlink="">
      <xdr:nvSpPr>
        <xdr:cNvPr id="492" name="楕円 491"/>
        <xdr:cNvSpPr/>
      </xdr:nvSpPr>
      <xdr:spPr>
        <a:xfrm>
          <a:off x="14541500" y="643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118110</xdr:rowOff>
    </xdr:from>
    <xdr:to>
      <xdr:col>81</xdr:col>
      <xdr:colOff>50800</xdr:colOff>
      <xdr:row>37</xdr:row>
      <xdr:rowOff>139065</xdr:rowOff>
    </xdr:to>
    <xdr:cxnSp macro="">
      <xdr:nvCxnSpPr>
        <xdr:cNvPr id="493" name="直線コネクタ 492"/>
        <xdr:cNvCxnSpPr/>
      </xdr:nvCxnSpPr>
      <xdr:spPr>
        <a:xfrm flipV="1">
          <a:off x="14592300" y="64617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143510</xdr:rowOff>
    </xdr:from>
    <xdr:to>
      <xdr:col>72</xdr:col>
      <xdr:colOff>38100</xdr:colOff>
      <xdr:row>37</xdr:row>
      <xdr:rowOff>73660</xdr:rowOff>
    </xdr:to>
    <xdr:sp macro="" textlink="">
      <xdr:nvSpPr>
        <xdr:cNvPr id="494" name="楕円 493"/>
        <xdr:cNvSpPr/>
      </xdr:nvSpPr>
      <xdr:spPr>
        <a:xfrm>
          <a:off x="13652500" y="631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22860</xdr:rowOff>
    </xdr:from>
    <xdr:to>
      <xdr:col>76</xdr:col>
      <xdr:colOff>114300</xdr:colOff>
      <xdr:row>37</xdr:row>
      <xdr:rowOff>139065</xdr:rowOff>
    </xdr:to>
    <xdr:cxnSp macro="">
      <xdr:nvCxnSpPr>
        <xdr:cNvPr id="495" name="直線コネクタ 494"/>
        <xdr:cNvCxnSpPr/>
      </xdr:nvCxnSpPr>
      <xdr:spPr>
        <a:xfrm>
          <a:off x="13703300" y="6366510"/>
          <a:ext cx="889000" cy="116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129557</xdr:rowOff>
    </xdr:from>
    <xdr:ext cx="405111" cy="259045"/>
    <xdr:sp macro="" textlink="">
      <xdr:nvSpPr>
        <xdr:cNvPr id="496" name="n_1aveValue【認定こども園・幼稚園・保育所】&#10;有形固定資産減価償却率"/>
        <xdr:cNvSpPr txBox="1"/>
      </xdr:nvSpPr>
      <xdr:spPr>
        <a:xfrm>
          <a:off x="15266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154322</xdr:rowOff>
    </xdr:from>
    <xdr:ext cx="405111" cy="259045"/>
    <xdr:sp macro="" textlink="">
      <xdr:nvSpPr>
        <xdr:cNvPr id="497" name="n_2aveValue【認定こども園・幼稚園・保育所】&#10;有形固定資産減価償却率"/>
        <xdr:cNvSpPr txBox="1"/>
      </xdr:nvSpPr>
      <xdr:spPr>
        <a:xfrm>
          <a:off x="14389744" y="66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66692</xdr:rowOff>
    </xdr:from>
    <xdr:ext cx="405111" cy="259045"/>
    <xdr:sp macro="" textlink="">
      <xdr:nvSpPr>
        <xdr:cNvPr id="498" name="n_3aveValue【認定こども園・幼稚園・保育所】&#10;有形固定資産減価償却率"/>
        <xdr:cNvSpPr txBox="1"/>
      </xdr:nvSpPr>
      <xdr:spPr>
        <a:xfrm>
          <a:off x="135007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13987</xdr:rowOff>
    </xdr:from>
    <xdr:ext cx="405111" cy="259045"/>
    <xdr:sp macro="" textlink="">
      <xdr:nvSpPr>
        <xdr:cNvPr id="499" name="n_1main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34942</xdr:rowOff>
    </xdr:from>
    <xdr:ext cx="405111" cy="259045"/>
    <xdr:sp macro="" textlink="">
      <xdr:nvSpPr>
        <xdr:cNvPr id="500" name="n_2mainValue【認定こども園・幼稚園・保育所】&#10;有形固定資産減価償却率"/>
        <xdr:cNvSpPr txBox="1"/>
      </xdr:nvSpPr>
      <xdr:spPr>
        <a:xfrm>
          <a:off x="14389744" y="620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90187</xdr:rowOff>
    </xdr:from>
    <xdr:ext cx="405111" cy="259045"/>
    <xdr:sp macro="" textlink="">
      <xdr:nvSpPr>
        <xdr:cNvPr id="501" name="n_3mainValue【認定こども園・幼稚園・保育所】&#10;有形固定資産減価償却率"/>
        <xdr:cNvSpPr txBox="1"/>
      </xdr:nvSpPr>
      <xdr:spPr>
        <a:xfrm>
          <a:off x="13500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2" name="直線コネクタ 5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513" name="テキスト ボックス 51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4" name="直線コネクタ 5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515" name="テキスト ボックス 51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6" name="直線コネクタ 5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517" name="テキスト ボックス 51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18" name="直線コネクタ 5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519" name="テキスト ボックス 51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0" name="直線コネクタ 5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521" name="テキスト ボックス 52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2" name="直線コネクタ 5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523" name="テキスト ボックス 52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4" name="直線コネクタ 5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5" name="テキスト ボックス 52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84364</xdr:rowOff>
    </xdr:from>
    <xdr:to>
      <xdr:col>116</xdr:col>
      <xdr:colOff>62864</xdr:colOff>
      <xdr:row>42</xdr:row>
      <xdr:rowOff>50074</xdr:rowOff>
    </xdr:to>
    <xdr:cxnSp macro="">
      <xdr:nvCxnSpPr>
        <xdr:cNvPr id="527" name="直線コネクタ 526"/>
        <xdr:cNvCxnSpPr/>
      </xdr:nvCxnSpPr>
      <xdr:spPr>
        <a:xfrm flipV="1">
          <a:off x="22160864" y="574221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53901</xdr:rowOff>
    </xdr:from>
    <xdr:ext cx="469744" cy="259045"/>
    <xdr:sp macro="" textlink="">
      <xdr:nvSpPr>
        <xdr:cNvPr id="528" name="【認定こども園・幼稚園・保育所】&#10;一人当たり面積最小値テキスト"/>
        <xdr:cNvSpPr txBox="1"/>
      </xdr:nvSpPr>
      <xdr:spPr>
        <a:xfrm>
          <a:off x="22199600" y="725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50074</xdr:rowOff>
    </xdr:from>
    <xdr:to>
      <xdr:col>116</xdr:col>
      <xdr:colOff>152400</xdr:colOff>
      <xdr:row>42</xdr:row>
      <xdr:rowOff>50074</xdr:rowOff>
    </xdr:to>
    <xdr:cxnSp macro="">
      <xdr:nvCxnSpPr>
        <xdr:cNvPr id="529" name="直線コネクタ 528"/>
        <xdr:cNvCxnSpPr/>
      </xdr:nvCxnSpPr>
      <xdr:spPr>
        <a:xfrm>
          <a:off x="22072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31041</xdr:rowOff>
    </xdr:from>
    <xdr:ext cx="469744" cy="259045"/>
    <xdr:sp macro="" textlink="">
      <xdr:nvSpPr>
        <xdr:cNvPr id="530" name="【認定こども園・幼稚園・保育所】&#10;一人当たり面積最大値テキスト"/>
        <xdr:cNvSpPr txBox="1"/>
      </xdr:nvSpPr>
      <xdr:spPr>
        <a:xfrm>
          <a:off x="22199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84364</xdr:rowOff>
    </xdr:from>
    <xdr:to>
      <xdr:col>116</xdr:col>
      <xdr:colOff>152400</xdr:colOff>
      <xdr:row>33</xdr:row>
      <xdr:rowOff>84364</xdr:rowOff>
    </xdr:to>
    <xdr:cxnSp macro="">
      <xdr:nvCxnSpPr>
        <xdr:cNvPr id="531" name="直線コネクタ 530"/>
        <xdr:cNvCxnSpPr/>
      </xdr:nvCxnSpPr>
      <xdr:spPr>
        <a:xfrm>
          <a:off x="22072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119760</xdr:rowOff>
    </xdr:from>
    <xdr:ext cx="469744" cy="259045"/>
    <xdr:sp macro="" textlink="">
      <xdr:nvSpPr>
        <xdr:cNvPr id="532" name="【認定こども園・幼稚園・保育所】&#10;一人当たり面積平均値テキスト"/>
        <xdr:cNvSpPr txBox="1"/>
      </xdr:nvSpPr>
      <xdr:spPr>
        <a:xfrm>
          <a:off x="22199600" y="68063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141333</xdr:rowOff>
    </xdr:from>
    <xdr:to>
      <xdr:col>116</xdr:col>
      <xdr:colOff>114300</xdr:colOff>
      <xdr:row>40</xdr:row>
      <xdr:rowOff>71483</xdr:rowOff>
    </xdr:to>
    <xdr:sp macro="" textlink="">
      <xdr:nvSpPr>
        <xdr:cNvPr id="533" name="フローチャート: 判断 532"/>
        <xdr:cNvSpPr/>
      </xdr:nvSpPr>
      <xdr:spPr>
        <a:xfrm>
          <a:off x="22110700" y="682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79284</xdr:rowOff>
    </xdr:from>
    <xdr:to>
      <xdr:col>112</xdr:col>
      <xdr:colOff>38100</xdr:colOff>
      <xdr:row>40</xdr:row>
      <xdr:rowOff>9434</xdr:rowOff>
    </xdr:to>
    <xdr:sp macro="" textlink="">
      <xdr:nvSpPr>
        <xdr:cNvPr id="534" name="フローチャート: 判断 533"/>
        <xdr:cNvSpPr/>
      </xdr:nvSpPr>
      <xdr:spPr>
        <a:xfrm>
          <a:off x="21272500" y="676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72753</xdr:rowOff>
    </xdr:from>
    <xdr:to>
      <xdr:col>107</xdr:col>
      <xdr:colOff>101600</xdr:colOff>
      <xdr:row>40</xdr:row>
      <xdr:rowOff>2903</xdr:rowOff>
    </xdr:to>
    <xdr:sp macro="" textlink="">
      <xdr:nvSpPr>
        <xdr:cNvPr id="535" name="フローチャート: 判断 534"/>
        <xdr:cNvSpPr/>
      </xdr:nvSpPr>
      <xdr:spPr>
        <a:xfrm>
          <a:off x="20383500" y="67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134801</xdr:rowOff>
    </xdr:from>
    <xdr:to>
      <xdr:col>102</xdr:col>
      <xdr:colOff>165100</xdr:colOff>
      <xdr:row>40</xdr:row>
      <xdr:rowOff>64951</xdr:rowOff>
    </xdr:to>
    <xdr:sp macro="" textlink="">
      <xdr:nvSpPr>
        <xdr:cNvPr id="536" name="フローチャート: 判断 535"/>
        <xdr:cNvSpPr/>
      </xdr:nvSpPr>
      <xdr:spPr>
        <a:xfrm>
          <a:off x="19494500" y="68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7" name="テキスト ボックス 53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8" name="テキスト ボックス 53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9" name="テキスト ボックス 53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0" name="テキスト ボックス 53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1" name="テキスト ボックス 54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46627</xdr:rowOff>
    </xdr:from>
    <xdr:to>
      <xdr:col>116</xdr:col>
      <xdr:colOff>114300</xdr:colOff>
      <xdr:row>35</xdr:row>
      <xdr:rowOff>148227</xdr:rowOff>
    </xdr:to>
    <xdr:sp macro="" textlink="">
      <xdr:nvSpPr>
        <xdr:cNvPr id="542" name="楕円 541"/>
        <xdr:cNvSpPr/>
      </xdr:nvSpPr>
      <xdr:spPr>
        <a:xfrm>
          <a:off x="22110700" y="604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69504</xdr:rowOff>
    </xdr:from>
    <xdr:ext cx="469744" cy="259045"/>
    <xdr:sp macro="" textlink="">
      <xdr:nvSpPr>
        <xdr:cNvPr id="543" name="【認定こども園・幼稚園・保育所】&#10;一人当たり面積該当値テキスト"/>
        <xdr:cNvSpPr txBox="1"/>
      </xdr:nvSpPr>
      <xdr:spPr>
        <a:xfrm>
          <a:off x="22199600" y="58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59690</xdr:rowOff>
    </xdr:from>
    <xdr:to>
      <xdr:col>112</xdr:col>
      <xdr:colOff>38100</xdr:colOff>
      <xdr:row>35</xdr:row>
      <xdr:rowOff>161290</xdr:rowOff>
    </xdr:to>
    <xdr:sp macro="" textlink="">
      <xdr:nvSpPr>
        <xdr:cNvPr id="544" name="楕円 543"/>
        <xdr:cNvSpPr/>
      </xdr:nvSpPr>
      <xdr:spPr>
        <a:xfrm>
          <a:off x="2127250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97427</xdr:rowOff>
    </xdr:from>
    <xdr:to>
      <xdr:col>116</xdr:col>
      <xdr:colOff>63500</xdr:colOff>
      <xdr:row>35</xdr:row>
      <xdr:rowOff>110490</xdr:rowOff>
    </xdr:to>
    <xdr:cxnSp macro="">
      <xdr:nvCxnSpPr>
        <xdr:cNvPr id="545" name="直線コネクタ 544"/>
        <xdr:cNvCxnSpPr/>
      </xdr:nvCxnSpPr>
      <xdr:spPr>
        <a:xfrm flipV="1">
          <a:off x="21323300" y="609817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69487</xdr:rowOff>
    </xdr:from>
    <xdr:to>
      <xdr:col>107</xdr:col>
      <xdr:colOff>101600</xdr:colOff>
      <xdr:row>35</xdr:row>
      <xdr:rowOff>171087</xdr:rowOff>
    </xdr:to>
    <xdr:sp macro="" textlink="">
      <xdr:nvSpPr>
        <xdr:cNvPr id="546" name="楕円 545"/>
        <xdr:cNvSpPr/>
      </xdr:nvSpPr>
      <xdr:spPr>
        <a:xfrm>
          <a:off x="20383500" y="607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110490</xdr:rowOff>
    </xdr:from>
    <xdr:to>
      <xdr:col>111</xdr:col>
      <xdr:colOff>177800</xdr:colOff>
      <xdr:row>35</xdr:row>
      <xdr:rowOff>120287</xdr:rowOff>
    </xdr:to>
    <xdr:cxnSp macro="">
      <xdr:nvCxnSpPr>
        <xdr:cNvPr id="547" name="直線コネクタ 546"/>
        <xdr:cNvCxnSpPr/>
      </xdr:nvCxnSpPr>
      <xdr:spPr>
        <a:xfrm flipV="1">
          <a:off x="20434300" y="6111240"/>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157661</xdr:rowOff>
    </xdr:from>
    <xdr:to>
      <xdr:col>102</xdr:col>
      <xdr:colOff>165100</xdr:colOff>
      <xdr:row>36</xdr:row>
      <xdr:rowOff>87811</xdr:rowOff>
    </xdr:to>
    <xdr:sp macro="" textlink="">
      <xdr:nvSpPr>
        <xdr:cNvPr id="548" name="楕円 547"/>
        <xdr:cNvSpPr/>
      </xdr:nvSpPr>
      <xdr:spPr>
        <a:xfrm>
          <a:off x="19494500" y="615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120287</xdr:rowOff>
    </xdr:from>
    <xdr:to>
      <xdr:col>107</xdr:col>
      <xdr:colOff>50800</xdr:colOff>
      <xdr:row>36</xdr:row>
      <xdr:rowOff>37011</xdr:rowOff>
    </xdr:to>
    <xdr:cxnSp macro="">
      <xdr:nvCxnSpPr>
        <xdr:cNvPr id="549" name="直線コネクタ 548"/>
        <xdr:cNvCxnSpPr/>
      </xdr:nvCxnSpPr>
      <xdr:spPr>
        <a:xfrm flipV="1">
          <a:off x="19545300" y="6121037"/>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561</xdr:rowOff>
    </xdr:from>
    <xdr:ext cx="469744" cy="259045"/>
    <xdr:sp macro="" textlink="">
      <xdr:nvSpPr>
        <xdr:cNvPr id="550" name="n_1aveValue【認定こども園・幼稚園・保育所】&#10;一人当たり面積"/>
        <xdr:cNvSpPr txBox="1"/>
      </xdr:nvSpPr>
      <xdr:spPr>
        <a:xfrm>
          <a:off x="21075727" y="685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165480</xdr:rowOff>
    </xdr:from>
    <xdr:ext cx="469744" cy="259045"/>
    <xdr:sp macro="" textlink="">
      <xdr:nvSpPr>
        <xdr:cNvPr id="551" name="n_2aveValue【認定こども園・幼稚園・保育所】&#10;一人当たり面積"/>
        <xdr:cNvSpPr txBox="1"/>
      </xdr:nvSpPr>
      <xdr:spPr>
        <a:xfrm>
          <a:off x="20199427" y="6852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56078</xdr:rowOff>
    </xdr:from>
    <xdr:ext cx="469744" cy="259045"/>
    <xdr:sp macro="" textlink="">
      <xdr:nvSpPr>
        <xdr:cNvPr id="552" name="n_3aveValue【認定こども園・幼稚園・保育所】&#10;一人当たり面積"/>
        <xdr:cNvSpPr txBox="1"/>
      </xdr:nvSpPr>
      <xdr:spPr>
        <a:xfrm>
          <a:off x="19310427" y="6914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34</xdr:row>
      <xdr:rowOff>6367</xdr:rowOff>
    </xdr:from>
    <xdr:ext cx="469744" cy="259045"/>
    <xdr:sp macro="" textlink="">
      <xdr:nvSpPr>
        <xdr:cNvPr id="553" name="n_1mainValue【認定こども園・幼稚園・保育所】&#10;一人当たり面積"/>
        <xdr:cNvSpPr txBox="1"/>
      </xdr:nvSpPr>
      <xdr:spPr>
        <a:xfrm>
          <a:off x="21075727" y="583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16164</xdr:rowOff>
    </xdr:from>
    <xdr:ext cx="469744" cy="259045"/>
    <xdr:sp macro="" textlink="">
      <xdr:nvSpPr>
        <xdr:cNvPr id="554" name="n_2mainValue【認定こども園・幼稚園・保育所】&#10;一人当たり面積"/>
        <xdr:cNvSpPr txBox="1"/>
      </xdr:nvSpPr>
      <xdr:spPr>
        <a:xfrm>
          <a:off x="20199427" y="5845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104338</xdr:rowOff>
    </xdr:from>
    <xdr:ext cx="469744" cy="259045"/>
    <xdr:sp macro="" textlink="">
      <xdr:nvSpPr>
        <xdr:cNvPr id="555" name="n_3mainValue【認定こども園・幼稚園・保育所】&#10;一人当たり面積"/>
        <xdr:cNvSpPr txBox="1"/>
      </xdr:nvSpPr>
      <xdr:spPr>
        <a:xfrm>
          <a:off x="19310427" y="5933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6" name="正方形/長方形 55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7" name="正方形/長方形 55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8" name="正方形/長方形 55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9" name="正方形/長方形 55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0" name="正方形/長方形 55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1" name="正方形/長方形 56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2" name="正方形/長方形 56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3" name="正方形/長方形 56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4" name="テキスト ボックス 56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5" name="直線コネクタ 56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6" name="テキスト ボックス 56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7" name="直線コネクタ 56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8" name="テキスト ボックス 56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9" name="直線コネクタ 56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0" name="テキスト ボックス 56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1" name="直線コネクタ 57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2" name="テキスト ボックス 57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3" name="直線コネクタ 57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4" name="テキスト ボックス 57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5" name="直線コネクタ 57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6" name="テキスト ボックス 57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107442</xdr:rowOff>
    </xdr:from>
    <xdr:to>
      <xdr:col>85</xdr:col>
      <xdr:colOff>126364</xdr:colOff>
      <xdr:row>62</xdr:row>
      <xdr:rowOff>148590</xdr:rowOff>
    </xdr:to>
    <xdr:cxnSp macro="">
      <xdr:nvCxnSpPr>
        <xdr:cNvPr id="578" name="直線コネクタ 577"/>
        <xdr:cNvCxnSpPr/>
      </xdr:nvCxnSpPr>
      <xdr:spPr>
        <a:xfrm flipV="1">
          <a:off x="16318864" y="9537192"/>
          <a:ext cx="0" cy="12412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152417</xdr:rowOff>
    </xdr:from>
    <xdr:ext cx="405111" cy="259045"/>
    <xdr:sp macro="" textlink="">
      <xdr:nvSpPr>
        <xdr:cNvPr id="579" name="【学校施設】&#10;有形固定資産減価償却率最小値テキスト"/>
        <xdr:cNvSpPr txBox="1"/>
      </xdr:nvSpPr>
      <xdr:spPr>
        <a:xfrm>
          <a:off x="16357600" y="1078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148590</xdr:rowOff>
    </xdr:from>
    <xdr:to>
      <xdr:col>86</xdr:col>
      <xdr:colOff>25400</xdr:colOff>
      <xdr:row>62</xdr:row>
      <xdr:rowOff>148590</xdr:rowOff>
    </xdr:to>
    <xdr:cxnSp macro="">
      <xdr:nvCxnSpPr>
        <xdr:cNvPr id="580" name="直線コネクタ 579"/>
        <xdr:cNvCxnSpPr/>
      </xdr:nvCxnSpPr>
      <xdr:spPr>
        <a:xfrm>
          <a:off x="16230600" y="10778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54119</xdr:rowOff>
    </xdr:from>
    <xdr:ext cx="405111" cy="259045"/>
    <xdr:sp macro="" textlink="">
      <xdr:nvSpPr>
        <xdr:cNvPr id="581" name="【学校施設】&#10;有形固定資産減価償却率最大値テキスト"/>
        <xdr:cNvSpPr txBox="1"/>
      </xdr:nvSpPr>
      <xdr:spPr>
        <a:xfrm>
          <a:off x="16357600" y="931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107442</xdr:rowOff>
    </xdr:from>
    <xdr:to>
      <xdr:col>86</xdr:col>
      <xdr:colOff>25400</xdr:colOff>
      <xdr:row>55</xdr:row>
      <xdr:rowOff>107442</xdr:rowOff>
    </xdr:to>
    <xdr:cxnSp macro="">
      <xdr:nvCxnSpPr>
        <xdr:cNvPr id="582" name="直線コネクタ 581"/>
        <xdr:cNvCxnSpPr/>
      </xdr:nvCxnSpPr>
      <xdr:spPr>
        <a:xfrm>
          <a:off x="16230600" y="953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83" name="【学校施設】&#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84" name="フローチャート: 判断 583"/>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122936</xdr:rowOff>
    </xdr:from>
    <xdr:to>
      <xdr:col>81</xdr:col>
      <xdr:colOff>101600</xdr:colOff>
      <xdr:row>59</xdr:row>
      <xdr:rowOff>53086</xdr:rowOff>
    </xdr:to>
    <xdr:sp macro="" textlink="">
      <xdr:nvSpPr>
        <xdr:cNvPr id="585" name="フローチャート: 判断 584"/>
        <xdr:cNvSpPr/>
      </xdr:nvSpPr>
      <xdr:spPr>
        <a:xfrm>
          <a:off x="15430500" y="1006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129794</xdr:rowOff>
    </xdr:from>
    <xdr:to>
      <xdr:col>76</xdr:col>
      <xdr:colOff>165100</xdr:colOff>
      <xdr:row>59</xdr:row>
      <xdr:rowOff>59944</xdr:rowOff>
    </xdr:to>
    <xdr:sp macro="" textlink="">
      <xdr:nvSpPr>
        <xdr:cNvPr id="586" name="フローチャート: 判断 585"/>
        <xdr:cNvSpPr/>
      </xdr:nvSpPr>
      <xdr:spPr>
        <a:xfrm>
          <a:off x="14541500" y="1007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132080</xdr:rowOff>
    </xdr:from>
    <xdr:to>
      <xdr:col>72</xdr:col>
      <xdr:colOff>38100</xdr:colOff>
      <xdr:row>59</xdr:row>
      <xdr:rowOff>62230</xdr:rowOff>
    </xdr:to>
    <xdr:sp macro="" textlink="">
      <xdr:nvSpPr>
        <xdr:cNvPr id="587" name="フローチャート: 判断 586"/>
        <xdr:cNvSpPr/>
      </xdr:nvSpPr>
      <xdr:spPr>
        <a:xfrm>
          <a:off x="13652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8" name="テキスト ボックス 58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9" name="テキスト ボックス 58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0" name="テキスト ボックス 58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1" name="テキスト ボックス 59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2" name="テキスト ボックス 59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xdr:rowOff>
    </xdr:from>
    <xdr:to>
      <xdr:col>85</xdr:col>
      <xdr:colOff>177800</xdr:colOff>
      <xdr:row>59</xdr:row>
      <xdr:rowOff>114808</xdr:rowOff>
    </xdr:to>
    <xdr:sp macro="" textlink="">
      <xdr:nvSpPr>
        <xdr:cNvPr id="593" name="楕円 592"/>
        <xdr:cNvSpPr/>
      </xdr:nvSpPr>
      <xdr:spPr>
        <a:xfrm>
          <a:off x="16268700" y="1012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163085</xdr:rowOff>
    </xdr:from>
    <xdr:ext cx="405111" cy="259045"/>
    <xdr:sp macro="" textlink="">
      <xdr:nvSpPr>
        <xdr:cNvPr id="594" name="【学校施設】&#10;有形固定資産減価償却率該当値テキスト"/>
        <xdr:cNvSpPr txBox="1"/>
      </xdr:nvSpPr>
      <xdr:spPr>
        <a:xfrm>
          <a:off x="16357600" y="101071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161798</xdr:rowOff>
    </xdr:from>
    <xdr:to>
      <xdr:col>81</xdr:col>
      <xdr:colOff>101600</xdr:colOff>
      <xdr:row>59</xdr:row>
      <xdr:rowOff>91948</xdr:rowOff>
    </xdr:to>
    <xdr:sp macro="" textlink="">
      <xdr:nvSpPr>
        <xdr:cNvPr id="595" name="楕円 594"/>
        <xdr:cNvSpPr/>
      </xdr:nvSpPr>
      <xdr:spPr>
        <a:xfrm>
          <a:off x="154305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41148</xdr:rowOff>
    </xdr:from>
    <xdr:to>
      <xdr:col>85</xdr:col>
      <xdr:colOff>127000</xdr:colOff>
      <xdr:row>59</xdr:row>
      <xdr:rowOff>64008</xdr:rowOff>
    </xdr:to>
    <xdr:cxnSp macro="">
      <xdr:nvCxnSpPr>
        <xdr:cNvPr id="596" name="直線コネクタ 595"/>
        <xdr:cNvCxnSpPr/>
      </xdr:nvCxnSpPr>
      <xdr:spPr>
        <a:xfrm>
          <a:off x="15481300" y="1015669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10922</xdr:rowOff>
    </xdr:from>
    <xdr:to>
      <xdr:col>76</xdr:col>
      <xdr:colOff>165100</xdr:colOff>
      <xdr:row>59</xdr:row>
      <xdr:rowOff>112522</xdr:rowOff>
    </xdr:to>
    <xdr:sp macro="" textlink="">
      <xdr:nvSpPr>
        <xdr:cNvPr id="597" name="楕円 596"/>
        <xdr:cNvSpPr/>
      </xdr:nvSpPr>
      <xdr:spPr>
        <a:xfrm>
          <a:off x="145415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41148</xdr:rowOff>
    </xdr:from>
    <xdr:to>
      <xdr:col>81</xdr:col>
      <xdr:colOff>50800</xdr:colOff>
      <xdr:row>59</xdr:row>
      <xdr:rowOff>61722</xdr:rowOff>
    </xdr:to>
    <xdr:cxnSp macro="">
      <xdr:nvCxnSpPr>
        <xdr:cNvPr id="598" name="直線コネクタ 597"/>
        <xdr:cNvCxnSpPr/>
      </xdr:nvCxnSpPr>
      <xdr:spPr>
        <a:xfrm flipV="1">
          <a:off x="14592300" y="10156698"/>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56642</xdr:rowOff>
    </xdr:from>
    <xdr:to>
      <xdr:col>72</xdr:col>
      <xdr:colOff>38100</xdr:colOff>
      <xdr:row>59</xdr:row>
      <xdr:rowOff>158242</xdr:rowOff>
    </xdr:to>
    <xdr:sp macro="" textlink="">
      <xdr:nvSpPr>
        <xdr:cNvPr id="599" name="楕円 598"/>
        <xdr:cNvSpPr/>
      </xdr:nvSpPr>
      <xdr:spPr>
        <a:xfrm>
          <a:off x="13652500" y="1017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61722</xdr:rowOff>
    </xdr:from>
    <xdr:to>
      <xdr:col>76</xdr:col>
      <xdr:colOff>114300</xdr:colOff>
      <xdr:row>59</xdr:row>
      <xdr:rowOff>107442</xdr:rowOff>
    </xdr:to>
    <xdr:cxnSp macro="">
      <xdr:nvCxnSpPr>
        <xdr:cNvPr id="600" name="直線コネクタ 599"/>
        <xdr:cNvCxnSpPr/>
      </xdr:nvCxnSpPr>
      <xdr:spPr>
        <a:xfrm flipV="1">
          <a:off x="13703300" y="1017727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69613</xdr:rowOff>
    </xdr:from>
    <xdr:ext cx="405111" cy="259045"/>
    <xdr:sp macro="" textlink="">
      <xdr:nvSpPr>
        <xdr:cNvPr id="601" name="n_1aveValue【学校施設】&#10;有形固定資産減価償却率"/>
        <xdr:cNvSpPr txBox="1"/>
      </xdr:nvSpPr>
      <xdr:spPr>
        <a:xfrm>
          <a:off x="15266044" y="984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76471</xdr:rowOff>
    </xdr:from>
    <xdr:ext cx="405111" cy="259045"/>
    <xdr:sp macro="" textlink="">
      <xdr:nvSpPr>
        <xdr:cNvPr id="602" name="n_2aveValue【学校施設】&#10;有形固定資産減価償却率"/>
        <xdr:cNvSpPr txBox="1"/>
      </xdr:nvSpPr>
      <xdr:spPr>
        <a:xfrm>
          <a:off x="14389744" y="984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78757</xdr:rowOff>
    </xdr:from>
    <xdr:ext cx="405111" cy="259045"/>
    <xdr:sp macro="" textlink="">
      <xdr:nvSpPr>
        <xdr:cNvPr id="603" name="n_3aveValue【学校施設】&#10;有形固定資産減価償却率"/>
        <xdr:cNvSpPr txBox="1"/>
      </xdr:nvSpPr>
      <xdr:spPr>
        <a:xfrm>
          <a:off x="13500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83075</xdr:rowOff>
    </xdr:from>
    <xdr:ext cx="405111" cy="259045"/>
    <xdr:sp macro="" textlink="">
      <xdr:nvSpPr>
        <xdr:cNvPr id="604" name="n_1mainValue【学校施設】&#10;有形固定資産減価償却率"/>
        <xdr:cNvSpPr txBox="1"/>
      </xdr:nvSpPr>
      <xdr:spPr>
        <a:xfrm>
          <a:off x="15266044" y="10198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103649</xdr:rowOff>
    </xdr:from>
    <xdr:ext cx="405111" cy="259045"/>
    <xdr:sp macro="" textlink="">
      <xdr:nvSpPr>
        <xdr:cNvPr id="605" name="n_2mainValue【学校施設】&#10;有形固定資産減価償却率"/>
        <xdr:cNvSpPr txBox="1"/>
      </xdr:nvSpPr>
      <xdr:spPr>
        <a:xfrm>
          <a:off x="14389744" y="10219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149369</xdr:rowOff>
    </xdr:from>
    <xdr:ext cx="405111" cy="259045"/>
    <xdr:sp macro="" textlink="">
      <xdr:nvSpPr>
        <xdr:cNvPr id="606" name="n_3mainValue【学校施設】&#10;有形固定資産減価償却率"/>
        <xdr:cNvSpPr txBox="1"/>
      </xdr:nvSpPr>
      <xdr:spPr>
        <a:xfrm>
          <a:off x="13500744"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7" name="正方形/長方形 60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8" name="正方形/長方形 60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9" name="正方形/長方形 60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0" name="正方形/長方形 60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1" name="正方形/長方形 61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2" name="正方形/長方形 61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3" name="正方形/長方形 61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4" name="正方形/長方形 61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5" name="テキスト ボックス 61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6" name="直線コネクタ 61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17" name="直線コネクタ 61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8" name="テキスト ボックス 61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9" name="直線コネクタ 61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20" name="テキスト ボックス 61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21" name="直線コネクタ 62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22" name="テキスト ボックス 62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23" name="直線コネクタ 62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24" name="テキスト ボックス 62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25" name="直線コネクタ 62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26" name="テキスト ボックス 62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7" name="直線コネクタ 62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8" name="テキスト ボックス 62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64008</xdr:rowOff>
    </xdr:from>
    <xdr:to>
      <xdr:col>116</xdr:col>
      <xdr:colOff>62864</xdr:colOff>
      <xdr:row>64</xdr:row>
      <xdr:rowOff>68199</xdr:rowOff>
    </xdr:to>
    <xdr:cxnSp macro="">
      <xdr:nvCxnSpPr>
        <xdr:cNvPr id="630" name="直線コネクタ 629"/>
        <xdr:cNvCxnSpPr/>
      </xdr:nvCxnSpPr>
      <xdr:spPr>
        <a:xfrm flipV="1">
          <a:off x="22160864" y="9665208"/>
          <a:ext cx="0" cy="1375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72026</xdr:rowOff>
    </xdr:from>
    <xdr:ext cx="469744" cy="259045"/>
    <xdr:sp macro="" textlink="">
      <xdr:nvSpPr>
        <xdr:cNvPr id="631" name="【学校施設】&#10;一人当たり面積最小値テキスト"/>
        <xdr:cNvSpPr txBox="1"/>
      </xdr:nvSpPr>
      <xdr:spPr>
        <a:xfrm>
          <a:off x="22199600"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68199</xdr:rowOff>
    </xdr:from>
    <xdr:to>
      <xdr:col>116</xdr:col>
      <xdr:colOff>152400</xdr:colOff>
      <xdr:row>64</xdr:row>
      <xdr:rowOff>68199</xdr:rowOff>
    </xdr:to>
    <xdr:cxnSp macro="">
      <xdr:nvCxnSpPr>
        <xdr:cNvPr id="632" name="直線コネクタ 631"/>
        <xdr:cNvCxnSpPr/>
      </xdr:nvCxnSpPr>
      <xdr:spPr>
        <a:xfrm>
          <a:off x="22072600" y="11040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10685</xdr:rowOff>
    </xdr:from>
    <xdr:ext cx="469744" cy="259045"/>
    <xdr:sp macro="" textlink="">
      <xdr:nvSpPr>
        <xdr:cNvPr id="633" name="【学校施設】&#10;一人当たり面積最大値テキスト"/>
        <xdr:cNvSpPr txBox="1"/>
      </xdr:nvSpPr>
      <xdr:spPr>
        <a:xfrm>
          <a:off x="22199600" y="9440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64008</xdr:rowOff>
    </xdr:from>
    <xdr:to>
      <xdr:col>116</xdr:col>
      <xdr:colOff>152400</xdr:colOff>
      <xdr:row>56</xdr:row>
      <xdr:rowOff>64008</xdr:rowOff>
    </xdr:to>
    <xdr:cxnSp macro="">
      <xdr:nvCxnSpPr>
        <xdr:cNvPr id="634" name="直線コネクタ 633"/>
        <xdr:cNvCxnSpPr/>
      </xdr:nvCxnSpPr>
      <xdr:spPr>
        <a:xfrm>
          <a:off x="22072600" y="966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23639</xdr:rowOff>
    </xdr:from>
    <xdr:ext cx="469744" cy="259045"/>
    <xdr:sp macro="" textlink="">
      <xdr:nvSpPr>
        <xdr:cNvPr id="635" name="【学校施設】&#10;一人当たり面積平均値テキスト"/>
        <xdr:cNvSpPr txBox="1"/>
      </xdr:nvSpPr>
      <xdr:spPr>
        <a:xfrm>
          <a:off x="22199600" y="103106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45212</xdr:rowOff>
    </xdr:from>
    <xdr:to>
      <xdr:col>116</xdr:col>
      <xdr:colOff>114300</xdr:colOff>
      <xdr:row>60</xdr:row>
      <xdr:rowOff>146812</xdr:rowOff>
    </xdr:to>
    <xdr:sp macro="" textlink="">
      <xdr:nvSpPr>
        <xdr:cNvPr id="636" name="フローチャート: 判断 635"/>
        <xdr:cNvSpPr/>
      </xdr:nvSpPr>
      <xdr:spPr>
        <a:xfrm>
          <a:off x="22110700" y="10332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35687</xdr:rowOff>
    </xdr:from>
    <xdr:to>
      <xdr:col>112</xdr:col>
      <xdr:colOff>38100</xdr:colOff>
      <xdr:row>60</xdr:row>
      <xdr:rowOff>137287</xdr:rowOff>
    </xdr:to>
    <xdr:sp macro="" textlink="">
      <xdr:nvSpPr>
        <xdr:cNvPr id="637" name="フローチャート: 判断 636"/>
        <xdr:cNvSpPr/>
      </xdr:nvSpPr>
      <xdr:spPr>
        <a:xfrm>
          <a:off x="21272500" y="10322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21209</xdr:rowOff>
    </xdr:from>
    <xdr:to>
      <xdr:col>107</xdr:col>
      <xdr:colOff>101600</xdr:colOff>
      <xdr:row>60</xdr:row>
      <xdr:rowOff>122809</xdr:rowOff>
    </xdr:to>
    <xdr:sp macro="" textlink="">
      <xdr:nvSpPr>
        <xdr:cNvPr id="638" name="フローチャート: 判断 637"/>
        <xdr:cNvSpPr/>
      </xdr:nvSpPr>
      <xdr:spPr>
        <a:xfrm>
          <a:off x="20383500" y="1030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42926</xdr:rowOff>
    </xdr:from>
    <xdr:to>
      <xdr:col>102</xdr:col>
      <xdr:colOff>165100</xdr:colOff>
      <xdr:row>60</xdr:row>
      <xdr:rowOff>144526</xdr:rowOff>
    </xdr:to>
    <xdr:sp macro="" textlink="">
      <xdr:nvSpPr>
        <xdr:cNvPr id="639" name="フローチャート: 判断 638"/>
        <xdr:cNvSpPr/>
      </xdr:nvSpPr>
      <xdr:spPr>
        <a:xfrm>
          <a:off x="19494500" y="1032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0" name="テキスト ボックス 63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1" name="テキスト ボックス 64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2" name="テキスト ボックス 64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3" name="テキスト ボックス 64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4" name="テキスト ボックス 64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18161</xdr:rowOff>
    </xdr:from>
    <xdr:to>
      <xdr:col>116</xdr:col>
      <xdr:colOff>114300</xdr:colOff>
      <xdr:row>60</xdr:row>
      <xdr:rowOff>119761</xdr:rowOff>
    </xdr:to>
    <xdr:sp macro="" textlink="">
      <xdr:nvSpPr>
        <xdr:cNvPr id="645" name="楕円 644"/>
        <xdr:cNvSpPr/>
      </xdr:nvSpPr>
      <xdr:spPr>
        <a:xfrm>
          <a:off x="22110700" y="1030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41038</xdr:rowOff>
    </xdr:from>
    <xdr:ext cx="469744" cy="259045"/>
    <xdr:sp macro="" textlink="">
      <xdr:nvSpPr>
        <xdr:cNvPr id="646" name="【学校施設】&#10;一人当たり面積該当値テキスト"/>
        <xdr:cNvSpPr txBox="1"/>
      </xdr:nvSpPr>
      <xdr:spPr>
        <a:xfrm>
          <a:off x="22199600" y="1015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25019</xdr:rowOff>
    </xdr:from>
    <xdr:to>
      <xdr:col>112</xdr:col>
      <xdr:colOff>38100</xdr:colOff>
      <xdr:row>60</xdr:row>
      <xdr:rowOff>126619</xdr:rowOff>
    </xdr:to>
    <xdr:sp macro="" textlink="">
      <xdr:nvSpPr>
        <xdr:cNvPr id="647" name="楕円 646"/>
        <xdr:cNvSpPr/>
      </xdr:nvSpPr>
      <xdr:spPr>
        <a:xfrm>
          <a:off x="21272500" y="103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68961</xdr:rowOff>
    </xdr:from>
    <xdr:to>
      <xdr:col>116</xdr:col>
      <xdr:colOff>63500</xdr:colOff>
      <xdr:row>60</xdr:row>
      <xdr:rowOff>75819</xdr:rowOff>
    </xdr:to>
    <xdr:cxnSp macro="">
      <xdr:nvCxnSpPr>
        <xdr:cNvPr id="648" name="直線コネクタ 647"/>
        <xdr:cNvCxnSpPr/>
      </xdr:nvCxnSpPr>
      <xdr:spPr>
        <a:xfrm flipV="1">
          <a:off x="21323300" y="10355961"/>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18923</xdr:rowOff>
    </xdr:from>
    <xdr:to>
      <xdr:col>107</xdr:col>
      <xdr:colOff>101600</xdr:colOff>
      <xdr:row>60</xdr:row>
      <xdr:rowOff>120523</xdr:rowOff>
    </xdr:to>
    <xdr:sp macro="" textlink="">
      <xdr:nvSpPr>
        <xdr:cNvPr id="649" name="楕円 648"/>
        <xdr:cNvSpPr/>
      </xdr:nvSpPr>
      <xdr:spPr>
        <a:xfrm>
          <a:off x="20383500" y="1030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69723</xdr:rowOff>
    </xdr:from>
    <xdr:to>
      <xdr:col>111</xdr:col>
      <xdr:colOff>177800</xdr:colOff>
      <xdr:row>60</xdr:row>
      <xdr:rowOff>75819</xdr:rowOff>
    </xdr:to>
    <xdr:cxnSp macro="">
      <xdr:nvCxnSpPr>
        <xdr:cNvPr id="650" name="直線コネクタ 649"/>
        <xdr:cNvCxnSpPr/>
      </xdr:nvCxnSpPr>
      <xdr:spPr>
        <a:xfrm>
          <a:off x="20434300" y="103567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25019</xdr:rowOff>
    </xdr:from>
    <xdr:to>
      <xdr:col>102</xdr:col>
      <xdr:colOff>165100</xdr:colOff>
      <xdr:row>60</xdr:row>
      <xdr:rowOff>126619</xdr:rowOff>
    </xdr:to>
    <xdr:sp macro="" textlink="">
      <xdr:nvSpPr>
        <xdr:cNvPr id="651" name="楕円 650"/>
        <xdr:cNvSpPr/>
      </xdr:nvSpPr>
      <xdr:spPr>
        <a:xfrm>
          <a:off x="19494500" y="10312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69723</xdr:rowOff>
    </xdr:from>
    <xdr:to>
      <xdr:col>107</xdr:col>
      <xdr:colOff>50800</xdr:colOff>
      <xdr:row>60</xdr:row>
      <xdr:rowOff>75819</xdr:rowOff>
    </xdr:to>
    <xdr:cxnSp macro="">
      <xdr:nvCxnSpPr>
        <xdr:cNvPr id="652" name="直線コネクタ 651"/>
        <xdr:cNvCxnSpPr/>
      </xdr:nvCxnSpPr>
      <xdr:spPr>
        <a:xfrm flipV="1">
          <a:off x="19545300" y="1035672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128414</xdr:rowOff>
    </xdr:from>
    <xdr:ext cx="469744" cy="259045"/>
    <xdr:sp macro="" textlink="">
      <xdr:nvSpPr>
        <xdr:cNvPr id="653" name="n_1aveValue【学校施設】&#10;一人当たり面積"/>
        <xdr:cNvSpPr txBox="1"/>
      </xdr:nvSpPr>
      <xdr:spPr>
        <a:xfrm>
          <a:off x="21075727" y="10415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113936</xdr:rowOff>
    </xdr:from>
    <xdr:ext cx="469744" cy="259045"/>
    <xdr:sp macro="" textlink="">
      <xdr:nvSpPr>
        <xdr:cNvPr id="654" name="n_2aveValue【学校施設】&#10;一人当たり面積"/>
        <xdr:cNvSpPr txBox="1"/>
      </xdr:nvSpPr>
      <xdr:spPr>
        <a:xfrm>
          <a:off x="20199427" y="1040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135653</xdr:rowOff>
    </xdr:from>
    <xdr:ext cx="469744" cy="259045"/>
    <xdr:sp macro="" textlink="">
      <xdr:nvSpPr>
        <xdr:cNvPr id="655" name="n_3aveValue【学校施設】&#10;一人当たり面積"/>
        <xdr:cNvSpPr txBox="1"/>
      </xdr:nvSpPr>
      <xdr:spPr>
        <a:xfrm>
          <a:off x="19310427" y="10422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143146</xdr:rowOff>
    </xdr:from>
    <xdr:ext cx="469744" cy="259045"/>
    <xdr:sp macro="" textlink="">
      <xdr:nvSpPr>
        <xdr:cNvPr id="656" name="n_1mainValue【学校施設】&#10;一人当たり面積"/>
        <xdr:cNvSpPr txBox="1"/>
      </xdr:nvSpPr>
      <xdr:spPr>
        <a:xfrm>
          <a:off x="21075727"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137050</xdr:rowOff>
    </xdr:from>
    <xdr:ext cx="469744" cy="259045"/>
    <xdr:sp macro="" textlink="">
      <xdr:nvSpPr>
        <xdr:cNvPr id="657" name="n_2mainValue【学校施設】&#10;一人当たり面積"/>
        <xdr:cNvSpPr txBox="1"/>
      </xdr:nvSpPr>
      <xdr:spPr>
        <a:xfrm>
          <a:off x="20199427" y="1008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143146</xdr:rowOff>
    </xdr:from>
    <xdr:ext cx="469744" cy="259045"/>
    <xdr:sp macro="" textlink="">
      <xdr:nvSpPr>
        <xdr:cNvPr id="658" name="n_3mainValue【学校施設】&#10;一人当たり面積"/>
        <xdr:cNvSpPr txBox="1"/>
      </xdr:nvSpPr>
      <xdr:spPr>
        <a:xfrm>
          <a:off x="19310427" y="10087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9" name="正方形/長方形 6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0" name="正方形/長方形 6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1" name="正方形/長方形 6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2" name="正方形/長方形 6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3" name="正方形/長方形 6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4" name="正方形/長方形 6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5" name="正方形/長方形 6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6" name="正方形/長方形 66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7" name="テキスト ボックス 66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8" name="直線コネクタ 66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69" name="テキスト ボックス 668"/>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0" name="直線コネクタ 669"/>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1" name="テキスト ボックス 670"/>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2" name="直線コネクタ 671"/>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3" name="テキスト ボックス 672"/>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4" name="直線コネクタ 673"/>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5" name="テキスト ボックス 674"/>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6" name="直線コネクタ 675"/>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7" name="テキスト ボックス 676"/>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78" name="直線コネクタ 677"/>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79" name="テキスト ボックス 678"/>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0" name="直線コネクタ 67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1" name="テキスト ボックス 68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102870</xdr:rowOff>
    </xdr:to>
    <xdr:cxnSp macro="">
      <xdr:nvCxnSpPr>
        <xdr:cNvPr id="683" name="直線コネクタ 682"/>
        <xdr:cNvCxnSpPr/>
      </xdr:nvCxnSpPr>
      <xdr:spPr>
        <a:xfrm flipV="1">
          <a:off x="16318864" y="1333500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106697</xdr:rowOff>
    </xdr:from>
    <xdr:ext cx="405111" cy="259045"/>
    <xdr:sp macro="" textlink="">
      <xdr:nvSpPr>
        <xdr:cNvPr id="684" name="【児童館】&#10;有形固定資産減価償却率最小値テキスト"/>
        <xdr:cNvSpPr txBox="1"/>
      </xdr:nvSpPr>
      <xdr:spPr>
        <a:xfrm>
          <a:off x="16357600" y="1485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102870</xdr:rowOff>
    </xdr:from>
    <xdr:to>
      <xdr:col>86</xdr:col>
      <xdr:colOff>25400</xdr:colOff>
      <xdr:row>86</xdr:row>
      <xdr:rowOff>102870</xdr:rowOff>
    </xdr:to>
    <xdr:cxnSp macro="">
      <xdr:nvCxnSpPr>
        <xdr:cNvPr id="685" name="直線コネクタ 684"/>
        <xdr:cNvCxnSpPr/>
      </xdr:nvCxnSpPr>
      <xdr:spPr>
        <a:xfrm>
          <a:off x="16230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686"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87" name="直線コネクタ 686"/>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101616</xdr:rowOff>
    </xdr:from>
    <xdr:ext cx="405111" cy="259045"/>
    <xdr:sp macro="" textlink="">
      <xdr:nvSpPr>
        <xdr:cNvPr id="688" name="【児童館】&#10;有形固定資産減価償却率平均値テキスト"/>
        <xdr:cNvSpPr txBox="1"/>
      </xdr:nvSpPr>
      <xdr:spPr>
        <a:xfrm>
          <a:off x="16357600" y="13989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689" name="フローチャート: 判断 688"/>
        <xdr:cNvSpPr/>
      </xdr:nvSpPr>
      <xdr:spPr>
        <a:xfrm>
          <a:off x="16268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53975</xdr:rowOff>
    </xdr:from>
    <xdr:to>
      <xdr:col>81</xdr:col>
      <xdr:colOff>101600</xdr:colOff>
      <xdr:row>82</xdr:row>
      <xdr:rowOff>155575</xdr:rowOff>
    </xdr:to>
    <xdr:sp macro="" textlink="">
      <xdr:nvSpPr>
        <xdr:cNvPr id="690" name="フローチャート: 判断 689"/>
        <xdr:cNvSpPr/>
      </xdr:nvSpPr>
      <xdr:spPr>
        <a:xfrm>
          <a:off x="154305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46355</xdr:rowOff>
    </xdr:from>
    <xdr:to>
      <xdr:col>76</xdr:col>
      <xdr:colOff>165100</xdr:colOff>
      <xdr:row>82</xdr:row>
      <xdr:rowOff>147955</xdr:rowOff>
    </xdr:to>
    <xdr:sp macro="" textlink="">
      <xdr:nvSpPr>
        <xdr:cNvPr id="691" name="フローチャート: 判断 690"/>
        <xdr:cNvSpPr/>
      </xdr:nvSpPr>
      <xdr:spPr>
        <a:xfrm>
          <a:off x="14541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145414</xdr:rowOff>
    </xdr:from>
    <xdr:to>
      <xdr:col>72</xdr:col>
      <xdr:colOff>38100</xdr:colOff>
      <xdr:row>82</xdr:row>
      <xdr:rowOff>75564</xdr:rowOff>
    </xdr:to>
    <xdr:sp macro="" textlink="">
      <xdr:nvSpPr>
        <xdr:cNvPr id="692" name="フローチャート: 判断 691"/>
        <xdr:cNvSpPr/>
      </xdr:nvSpPr>
      <xdr:spPr>
        <a:xfrm>
          <a:off x="13652500" y="1403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3" name="テキスト ボックス 69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4" name="テキスト ボックス 69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5" name="テキスト ボックス 69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6" name="テキスト ボックス 69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7" name="テキスト ボックス 69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111125</xdr:rowOff>
    </xdr:from>
    <xdr:to>
      <xdr:col>85</xdr:col>
      <xdr:colOff>177800</xdr:colOff>
      <xdr:row>85</xdr:row>
      <xdr:rowOff>41275</xdr:rowOff>
    </xdr:to>
    <xdr:sp macro="" textlink="">
      <xdr:nvSpPr>
        <xdr:cNvPr id="698" name="楕円 697"/>
        <xdr:cNvSpPr/>
      </xdr:nvSpPr>
      <xdr:spPr>
        <a:xfrm>
          <a:off x="16268700" y="14512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89552</xdr:rowOff>
    </xdr:from>
    <xdr:ext cx="405111" cy="259045"/>
    <xdr:sp macro="" textlink="">
      <xdr:nvSpPr>
        <xdr:cNvPr id="699" name="【児童館】&#10;有形固定資産減価償却率該当値テキスト"/>
        <xdr:cNvSpPr txBox="1"/>
      </xdr:nvSpPr>
      <xdr:spPr>
        <a:xfrm>
          <a:off x="16357600" y="1449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160655</xdr:rowOff>
    </xdr:from>
    <xdr:to>
      <xdr:col>81</xdr:col>
      <xdr:colOff>101600</xdr:colOff>
      <xdr:row>85</xdr:row>
      <xdr:rowOff>90805</xdr:rowOff>
    </xdr:to>
    <xdr:sp macro="" textlink="">
      <xdr:nvSpPr>
        <xdr:cNvPr id="700" name="楕円 699"/>
        <xdr:cNvSpPr/>
      </xdr:nvSpPr>
      <xdr:spPr>
        <a:xfrm>
          <a:off x="15430500" y="1456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161925</xdr:rowOff>
    </xdr:from>
    <xdr:to>
      <xdr:col>85</xdr:col>
      <xdr:colOff>127000</xdr:colOff>
      <xdr:row>85</xdr:row>
      <xdr:rowOff>40005</xdr:rowOff>
    </xdr:to>
    <xdr:cxnSp macro="">
      <xdr:nvCxnSpPr>
        <xdr:cNvPr id="701" name="直線コネクタ 700"/>
        <xdr:cNvCxnSpPr/>
      </xdr:nvCxnSpPr>
      <xdr:spPr>
        <a:xfrm flipV="1">
          <a:off x="15481300" y="14563725"/>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36830</xdr:rowOff>
    </xdr:from>
    <xdr:to>
      <xdr:col>76</xdr:col>
      <xdr:colOff>165100</xdr:colOff>
      <xdr:row>85</xdr:row>
      <xdr:rowOff>138430</xdr:rowOff>
    </xdr:to>
    <xdr:sp macro="" textlink="">
      <xdr:nvSpPr>
        <xdr:cNvPr id="702" name="楕円 701"/>
        <xdr:cNvSpPr/>
      </xdr:nvSpPr>
      <xdr:spPr>
        <a:xfrm>
          <a:off x="14541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40005</xdr:rowOff>
    </xdr:from>
    <xdr:to>
      <xdr:col>81</xdr:col>
      <xdr:colOff>50800</xdr:colOff>
      <xdr:row>85</xdr:row>
      <xdr:rowOff>87630</xdr:rowOff>
    </xdr:to>
    <xdr:cxnSp macro="">
      <xdr:nvCxnSpPr>
        <xdr:cNvPr id="703" name="直線コネクタ 702"/>
        <xdr:cNvCxnSpPr/>
      </xdr:nvCxnSpPr>
      <xdr:spPr>
        <a:xfrm flipV="1">
          <a:off x="14592300" y="146132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23495</xdr:rowOff>
    </xdr:from>
    <xdr:to>
      <xdr:col>72</xdr:col>
      <xdr:colOff>38100</xdr:colOff>
      <xdr:row>79</xdr:row>
      <xdr:rowOff>125095</xdr:rowOff>
    </xdr:to>
    <xdr:sp macro="" textlink="">
      <xdr:nvSpPr>
        <xdr:cNvPr id="704" name="楕円 703"/>
        <xdr:cNvSpPr/>
      </xdr:nvSpPr>
      <xdr:spPr>
        <a:xfrm>
          <a:off x="13652500" y="1356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74295</xdr:rowOff>
    </xdr:from>
    <xdr:to>
      <xdr:col>76</xdr:col>
      <xdr:colOff>114300</xdr:colOff>
      <xdr:row>85</xdr:row>
      <xdr:rowOff>87630</xdr:rowOff>
    </xdr:to>
    <xdr:cxnSp macro="">
      <xdr:nvCxnSpPr>
        <xdr:cNvPr id="705" name="直線コネクタ 704"/>
        <xdr:cNvCxnSpPr/>
      </xdr:nvCxnSpPr>
      <xdr:spPr>
        <a:xfrm>
          <a:off x="13703300" y="13618845"/>
          <a:ext cx="889000" cy="1042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652</xdr:rowOff>
    </xdr:from>
    <xdr:ext cx="405111" cy="259045"/>
    <xdr:sp macro="" textlink="">
      <xdr:nvSpPr>
        <xdr:cNvPr id="706" name="n_1aveValue【児童館】&#10;有形固定資産減価償却率"/>
        <xdr:cNvSpPr txBox="1"/>
      </xdr:nvSpPr>
      <xdr:spPr>
        <a:xfrm>
          <a:off x="15266044" y="1388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164482</xdr:rowOff>
    </xdr:from>
    <xdr:ext cx="405111" cy="259045"/>
    <xdr:sp macro="" textlink="">
      <xdr:nvSpPr>
        <xdr:cNvPr id="707" name="n_2aveValue【児童館】&#10;有形固定資産減価償却率"/>
        <xdr:cNvSpPr txBox="1"/>
      </xdr:nvSpPr>
      <xdr:spPr>
        <a:xfrm>
          <a:off x="14389744"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66691</xdr:rowOff>
    </xdr:from>
    <xdr:ext cx="405111" cy="259045"/>
    <xdr:sp macro="" textlink="">
      <xdr:nvSpPr>
        <xdr:cNvPr id="708" name="n_3aveValue【児童館】&#10;有形固定資産減価償却率"/>
        <xdr:cNvSpPr txBox="1"/>
      </xdr:nvSpPr>
      <xdr:spPr>
        <a:xfrm>
          <a:off x="13500744" y="14125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81932</xdr:rowOff>
    </xdr:from>
    <xdr:ext cx="405111" cy="259045"/>
    <xdr:sp macro="" textlink="">
      <xdr:nvSpPr>
        <xdr:cNvPr id="709" name="n_1mainValue【児童館】&#10;有形固定資産減価償却率"/>
        <xdr:cNvSpPr txBox="1"/>
      </xdr:nvSpPr>
      <xdr:spPr>
        <a:xfrm>
          <a:off x="15266044"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129557</xdr:rowOff>
    </xdr:from>
    <xdr:ext cx="405111" cy="259045"/>
    <xdr:sp macro="" textlink="">
      <xdr:nvSpPr>
        <xdr:cNvPr id="710" name="n_2mainValue【児童館】&#10;有形固定資産減価償却率"/>
        <xdr:cNvSpPr txBox="1"/>
      </xdr:nvSpPr>
      <xdr:spPr>
        <a:xfrm>
          <a:off x="14389744" y="1470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141622</xdr:rowOff>
    </xdr:from>
    <xdr:ext cx="405111" cy="259045"/>
    <xdr:sp macro="" textlink="">
      <xdr:nvSpPr>
        <xdr:cNvPr id="711" name="n_3mainValue【児童館】&#10;有形固定資産減価償却率"/>
        <xdr:cNvSpPr txBox="1"/>
      </xdr:nvSpPr>
      <xdr:spPr>
        <a:xfrm>
          <a:off x="13500744" y="1334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2" name="正方形/長方形 7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3" name="正方形/長方形 7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4" name="正方形/長方形 7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5" name="正方形/長方形 7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6" name="正方形/長方形 7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7" name="正方形/長方形 7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8" name="正方形/長方形 7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9" name="正方形/長方形 71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0" name="テキスト ボックス 71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1" name="直線コネクタ 72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2" name="直線コネクタ 72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3" name="テキスト ボックス 72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4" name="直線コネクタ 72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5" name="テキスト ボックス 72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6" name="直線コネクタ 72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7" name="テキスト ボックス 72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8" name="直線コネクタ 72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9" name="テキスト ボックス 72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0" name="直線コネクタ 72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1" name="テキスト ボックス 73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2"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140970</xdr:rowOff>
    </xdr:to>
    <xdr:cxnSp macro="">
      <xdr:nvCxnSpPr>
        <xdr:cNvPr id="733" name="直線コネクタ 732"/>
        <xdr:cNvCxnSpPr/>
      </xdr:nvCxnSpPr>
      <xdr:spPr>
        <a:xfrm flipV="1">
          <a:off x="22160864" y="13274039"/>
          <a:ext cx="0" cy="1440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4" name="【児童館】&#10;一人当たり面積最小値テキスト"/>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5" name="直線コネクタ 734"/>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736" name="【児童館】&#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737" name="直線コネクタ 736"/>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101616</xdr:rowOff>
    </xdr:from>
    <xdr:ext cx="469744" cy="259045"/>
    <xdr:sp macro="" textlink="">
      <xdr:nvSpPr>
        <xdr:cNvPr id="738" name="【児童館】&#10;一人当たり面積平均値テキスト"/>
        <xdr:cNvSpPr txBox="1"/>
      </xdr:nvSpPr>
      <xdr:spPr>
        <a:xfrm>
          <a:off x="22199600" y="139890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78739</xdr:rowOff>
    </xdr:from>
    <xdr:to>
      <xdr:col>116</xdr:col>
      <xdr:colOff>114300</xdr:colOff>
      <xdr:row>83</xdr:row>
      <xdr:rowOff>8889</xdr:rowOff>
    </xdr:to>
    <xdr:sp macro="" textlink="">
      <xdr:nvSpPr>
        <xdr:cNvPr id="739" name="フローチャート: 判断 738"/>
        <xdr:cNvSpPr/>
      </xdr:nvSpPr>
      <xdr:spPr>
        <a:xfrm>
          <a:off x="22110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55880</xdr:rowOff>
    </xdr:from>
    <xdr:to>
      <xdr:col>112</xdr:col>
      <xdr:colOff>38100</xdr:colOff>
      <xdr:row>82</xdr:row>
      <xdr:rowOff>157480</xdr:rowOff>
    </xdr:to>
    <xdr:sp macro="" textlink="">
      <xdr:nvSpPr>
        <xdr:cNvPr id="740" name="フローチャート: 判断 739"/>
        <xdr:cNvSpPr/>
      </xdr:nvSpPr>
      <xdr:spPr>
        <a:xfrm>
          <a:off x="21272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741" name="フローチャート: 判断 740"/>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147320</xdr:rowOff>
    </xdr:from>
    <xdr:to>
      <xdr:col>102</xdr:col>
      <xdr:colOff>165100</xdr:colOff>
      <xdr:row>83</xdr:row>
      <xdr:rowOff>77470</xdr:rowOff>
    </xdr:to>
    <xdr:sp macro="" textlink="">
      <xdr:nvSpPr>
        <xdr:cNvPr id="742" name="フローチャート: 判断 741"/>
        <xdr:cNvSpPr/>
      </xdr:nvSpPr>
      <xdr:spPr>
        <a:xfrm>
          <a:off x="19494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3" name="テキスト ボックス 74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4" name="テキスト ボックス 74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5" name="テキスト ボックス 74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6" name="テキスト ボックス 74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7" name="テキスト ボックス 74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48" name="楕円 747"/>
        <xdr:cNvSpPr/>
      </xdr:nvSpPr>
      <xdr:spPr>
        <a:xfrm>
          <a:off x="221107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22877</xdr:rowOff>
    </xdr:from>
    <xdr:ext cx="469744" cy="259045"/>
    <xdr:sp macro="" textlink="">
      <xdr:nvSpPr>
        <xdr:cNvPr id="749" name="【児童館】&#10;一人当たり面積該当値テキスト"/>
        <xdr:cNvSpPr txBox="1"/>
      </xdr:nvSpPr>
      <xdr:spPr>
        <a:xfrm>
          <a:off x="22199600" y="1425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44450</xdr:rowOff>
    </xdr:from>
    <xdr:to>
      <xdr:col>112</xdr:col>
      <xdr:colOff>38100</xdr:colOff>
      <xdr:row>83</xdr:row>
      <xdr:rowOff>146050</xdr:rowOff>
    </xdr:to>
    <xdr:sp macro="" textlink="">
      <xdr:nvSpPr>
        <xdr:cNvPr id="750" name="楕円 749"/>
        <xdr:cNvSpPr/>
      </xdr:nvSpPr>
      <xdr:spPr>
        <a:xfrm>
          <a:off x="21272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95250</xdr:rowOff>
    </xdr:from>
    <xdr:to>
      <xdr:col>116</xdr:col>
      <xdr:colOff>63500</xdr:colOff>
      <xdr:row>83</xdr:row>
      <xdr:rowOff>95250</xdr:rowOff>
    </xdr:to>
    <xdr:cxnSp macro="">
      <xdr:nvCxnSpPr>
        <xdr:cNvPr id="751" name="直線コネクタ 750"/>
        <xdr:cNvCxnSpPr/>
      </xdr:nvCxnSpPr>
      <xdr:spPr>
        <a:xfrm>
          <a:off x="21323300" y="14325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67311</xdr:rowOff>
    </xdr:from>
    <xdr:to>
      <xdr:col>107</xdr:col>
      <xdr:colOff>101600</xdr:colOff>
      <xdr:row>83</xdr:row>
      <xdr:rowOff>168911</xdr:rowOff>
    </xdr:to>
    <xdr:sp macro="" textlink="">
      <xdr:nvSpPr>
        <xdr:cNvPr id="752" name="楕円 751"/>
        <xdr:cNvSpPr/>
      </xdr:nvSpPr>
      <xdr:spPr>
        <a:xfrm>
          <a:off x="20383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118111</xdr:rowOff>
    </xdr:to>
    <xdr:cxnSp macro="">
      <xdr:nvCxnSpPr>
        <xdr:cNvPr id="753" name="直線コネクタ 752"/>
        <xdr:cNvCxnSpPr/>
      </xdr:nvCxnSpPr>
      <xdr:spPr>
        <a:xfrm flipV="1">
          <a:off x="20434300" y="143256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33020</xdr:rowOff>
    </xdr:from>
    <xdr:to>
      <xdr:col>102</xdr:col>
      <xdr:colOff>165100</xdr:colOff>
      <xdr:row>84</xdr:row>
      <xdr:rowOff>134620</xdr:rowOff>
    </xdr:to>
    <xdr:sp macro="" textlink="">
      <xdr:nvSpPr>
        <xdr:cNvPr id="754" name="楕円 753"/>
        <xdr:cNvSpPr/>
      </xdr:nvSpPr>
      <xdr:spPr>
        <a:xfrm>
          <a:off x="19494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83</xdr:row>
      <xdr:rowOff>118111</xdr:rowOff>
    </xdr:from>
    <xdr:to>
      <xdr:col>107</xdr:col>
      <xdr:colOff>50800</xdr:colOff>
      <xdr:row>84</xdr:row>
      <xdr:rowOff>83820</xdr:rowOff>
    </xdr:to>
    <xdr:cxnSp macro="">
      <xdr:nvCxnSpPr>
        <xdr:cNvPr id="755" name="直線コネクタ 754"/>
        <xdr:cNvCxnSpPr/>
      </xdr:nvCxnSpPr>
      <xdr:spPr>
        <a:xfrm flipV="1">
          <a:off x="19545300" y="14348461"/>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2557</xdr:rowOff>
    </xdr:from>
    <xdr:ext cx="469744" cy="259045"/>
    <xdr:sp macro="" textlink="">
      <xdr:nvSpPr>
        <xdr:cNvPr id="756" name="n_1aveValue【児童館】&#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757"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93997</xdr:rowOff>
    </xdr:from>
    <xdr:ext cx="469744" cy="259045"/>
    <xdr:sp macro="" textlink="">
      <xdr:nvSpPr>
        <xdr:cNvPr id="758" name="n_3aveValue【児童館】&#10;一人当たり面積"/>
        <xdr:cNvSpPr txBox="1"/>
      </xdr:nvSpPr>
      <xdr:spPr>
        <a:xfrm>
          <a:off x="19310427" y="1398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137177</xdr:rowOff>
    </xdr:from>
    <xdr:ext cx="469744" cy="259045"/>
    <xdr:sp macro="" textlink="">
      <xdr:nvSpPr>
        <xdr:cNvPr id="759" name="n_1mainValue【児童館】&#10;一人当たり面積"/>
        <xdr:cNvSpPr txBox="1"/>
      </xdr:nvSpPr>
      <xdr:spPr>
        <a:xfrm>
          <a:off x="21075727" y="1436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160038</xdr:rowOff>
    </xdr:from>
    <xdr:ext cx="469744" cy="259045"/>
    <xdr:sp macro="" textlink="">
      <xdr:nvSpPr>
        <xdr:cNvPr id="760" name="n_2mainValue【児童館】&#10;一人当たり面積"/>
        <xdr:cNvSpPr txBox="1"/>
      </xdr:nvSpPr>
      <xdr:spPr>
        <a:xfrm>
          <a:off x="20199427"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125747</xdr:rowOff>
    </xdr:from>
    <xdr:ext cx="469744" cy="259045"/>
    <xdr:sp macro="" textlink="">
      <xdr:nvSpPr>
        <xdr:cNvPr id="761" name="n_3mainValue【児童館】&#10;一人当たり面積"/>
        <xdr:cNvSpPr txBox="1"/>
      </xdr:nvSpPr>
      <xdr:spPr>
        <a:xfrm>
          <a:off x="193104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2" name="正方形/長方形 76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3" name="正方形/長方形 76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4" name="正方形/長方形 76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5" name="正方形/長方形 76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6" name="正方形/長方形 76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7" name="正方形/長方形 76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8" name="正方形/長方形 76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9" name="正方形/長方形 76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0" name="テキスト ボックス 76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1" name="直線コネクタ 77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2" name="テキスト ボックス 77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3" name="直線コネクタ 77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4" name="テキスト ボックス 77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5" name="直線コネクタ 77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76" name="テキスト ボックス 77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77" name="直線コネクタ 77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78" name="テキスト ボックス 77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79" name="直線コネクタ 77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0" name="テキスト ボックス 77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1" name="直線コネクタ 78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2" name="テキスト ボックス 78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110489</xdr:rowOff>
    </xdr:from>
    <xdr:to>
      <xdr:col>85</xdr:col>
      <xdr:colOff>126364</xdr:colOff>
      <xdr:row>108</xdr:row>
      <xdr:rowOff>146686</xdr:rowOff>
    </xdr:to>
    <xdr:cxnSp macro="">
      <xdr:nvCxnSpPr>
        <xdr:cNvPr id="786" name="直線コネクタ 785"/>
        <xdr:cNvCxnSpPr/>
      </xdr:nvCxnSpPr>
      <xdr:spPr>
        <a:xfrm flipV="1">
          <a:off x="16318864" y="17255489"/>
          <a:ext cx="0" cy="1407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150513</xdr:rowOff>
    </xdr:from>
    <xdr:ext cx="405111" cy="259045"/>
    <xdr:sp macro="" textlink="">
      <xdr:nvSpPr>
        <xdr:cNvPr id="787" name="【公民館】&#10;有形固定資産減価償却率最小値テキスト"/>
        <xdr:cNvSpPr txBox="1"/>
      </xdr:nvSpPr>
      <xdr:spPr>
        <a:xfrm>
          <a:off x="16357600" y="1866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146686</xdr:rowOff>
    </xdr:from>
    <xdr:to>
      <xdr:col>86</xdr:col>
      <xdr:colOff>25400</xdr:colOff>
      <xdr:row>108</xdr:row>
      <xdr:rowOff>146686</xdr:rowOff>
    </xdr:to>
    <xdr:cxnSp macro="">
      <xdr:nvCxnSpPr>
        <xdr:cNvPr id="788" name="直線コネクタ 787"/>
        <xdr:cNvCxnSpPr/>
      </xdr:nvCxnSpPr>
      <xdr:spPr>
        <a:xfrm>
          <a:off x="16230600" y="1866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57166</xdr:rowOff>
    </xdr:from>
    <xdr:ext cx="405111" cy="259045"/>
    <xdr:sp macro="" textlink="">
      <xdr:nvSpPr>
        <xdr:cNvPr id="789" name="【公民館】&#10;有形固定資産減価償却率最大値テキスト"/>
        <xdr:cNvSpPr txBox="1"/>
      </xdr:nvSpPr>
      <xdr:spPr>
        <a:xfrm>
          <a:off x="16357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110489</xdr:rowOff>
    </xdr:from>
    <xdr:to>
      <xdr:col>86</xdr:col>
      <xdr:colOff>25400</xdr:colOff>
      <xdr:row>100</xdr:row>
      <xdr:rowOff>110489</xdr:rowOff>
    </xdr:to>
    <xdr:cxnSp macro="">
      <xdr:nvCxnSpPr>
        <xdr:cNvPr id="790" name="直線コネクタ 789"/>
        <xdr:cNvCxnSpPr/>
      </xdr:nvCxnSpPr>
      <xdr:spPr>
        <a:xfrm>
          <a:off x="16230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67327</xdr:rowOff>
    </xdr:from>
    <xdr:ext cx="405111" cy="259045"/>
    <xdr:sp macro="" textlink="">
      <xdr:nvSpPr>
        <xdr:cNvPr id="791" name="【公民館】&#10;有形固定資産減価償却率平均値テキスト"/>
        <xdr:cNvSpPr txBox="1"/>
      </xdr:nvSpPr>
      <xdr:spPr>
        <a:xfrm>
          <a:off x="16357600" y="17726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44450</xdr:rowOff>
    </xdr:from>
    <xdr:to>
      <xdr:col>85</xdr:col>
      <xdr:colOff>177800</xdr:colOff>
      <xdr:row>104</xdr:row>
      <xdr:rowOff>146050</xdr:rowOff>
    </xdr:to>
    <xdr:sp macro="" textlink="">
      <xdr:nvSpPr>
        <xdr:cNvPr id="792" name="フローチャート: 判断 791"/>
        <xdr:cNvSpPr/>
      </xdr:nvSpPr>
      <xdr:spPr>
        <a:xfrm>
          <a:off x="16268700" y="178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42545</xdr:rowOff>
    </xdr:from>
    <xdr:to>
      <xdr:col>81</xdr:col>
      <xdr:colOff>101600</xdr:colOff>
      <xdr:row>104</xdr:row>
      <xdr:rowOff>144145</xdr:rowOff>
    </xdr:to>
    <xdr:sp macro="" textlink="">
      <xdr:nvSpPr>
        <xdr:cNvPr id="793" name="フローチャート: 判断 792"/>
        <xdr:cNvSpPr/>
      </xdr:nvSpPr>
      <xdr:spPr>
        <a:xfrm>
          <a:off x="15430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794" name="フローチャート: 判断 793"/>
        <xdr:cNvSpPr/>
      </xdr:nvSpPr>
      <xdr:spPr>
        <a:xfrm>
          <a:off x="14541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42545</xdr:rowOff>
    </xdr:from>
    <xdr:to>
      <xdr:col>72</xdr:col>
      <xdr:colOff>38100</xdr:colOff>
      <xdr:row>104</xdr:row>
      <xdr:rowOff>144145</xdr:rowOff>
    </xdr:to>
    <xdr:sp macro="" textlink="">
      <xdr:nvSpPr>
        <xdr:cNvPr id="795" name="フローチャート: 判断 794"/>
        <xdr:cNvSpPr/>
      </xdr:nvSpPr>
      <xdr:spPr>
        <a:xfrm>
          <a:off x="13652500" y="1787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132080</xdr:rowOff>
    </xdr:from>
    <xdr:to>
      <xdr:col>85</xdr:col>
      <xdr:colOff>177800</xdr:colOff>
      <xdr:row>105</xdr:row>
      <xdr:rowOff>62230</xdr:rowOff>
    </xdr:to>
    <xdr:sp macro="" textlink="">
      <xdr:nvSpPr>
        <xdr:cNvPr id="801" name="楕円 800"/>
        <xdr:cNvSpPr/>
      </xdr:nvSpPr>
      <xdr:spPr>
        <a:xfrm>
          <a:off x="16268700" y="1796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110507</xdr:rowOff>
    </xdr:from>
    <xdr:ext cx="405111" cy="259045"/>
    <xdr:sp macro="" textlink="">
      <xdr:nvSpPr>
        <xdr:cNvPr id="802" name="【公民館】&#10;有形固定資産減価償却率該当値テキスト"/>
        <xdr:cNvSpPr txBox="1"/>
      </xdr:nvSpPr>
      <xdr:spPr>
        <a:xfrm>
          <a:off x="16357600"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636</xdr:rowOff>
    </xdr:from>
    <xdr:to>
      <xdr:col>81</xdr:col>
      <xdr:colOff>101600</xdr:colOff>
      <xdr:row>105</xdr:row>
      <xdr:rowOff>102236</xdr:rowOff>
    </xdr:to>
    <xdr:sp macro="" textlink="">
      <xdr:nvSpPr>
        <xdr:cNvPr id="803" name="楕円 802"/>
        <xdr:cNvSpPr/>
      </xdr:nvSpPr>
      <xdr:spPr>
        <a:xfrm>
          <a:off x="15430500" y="1800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11430</xdr:rowOff>
    </xdr:from>
    <xdr:to>
      <xdr:col>85</xdr:col>
      <xdr:colOff>127000</xdr:colOff>
      <xdr:row>105</xdr:row>
      <xdr:rowOff>51436</xdr:rowOff>
    </xdr:to>
    <xdr:cxnSp macro="">
      <xdr:nvCxnSpPr>
        <xdr:cNvPr id="804" name="直線コネクタ 803"/>
        <xdr:cNvCxnSpPr/>
      </xdr:nvCxnSpPr>
      <xdr:spPr>
        <a:xfrm flipV="1">
          <a:off x="15481300" y="1801368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19686</xdr:rowOff>
    </xdr:from>
    <xdr:to>
      <xdr:col>76</xdr:col>
      <xdr:colOff>165100</xdr:colOff>
      <xdr:row>105</xdr:row>
      <xdr:rowOff>121286</xdr:rowOff>
    </xdr:to>
    <xdr:sp macro="" textlink="">
      <xdr:nvSpPr>
        <xdr:cNvPr id="805" name="楕円 804"/>
        <xdr:cNvSpPr/>
      </xdr:nvSpPr>
      <xdr:spPr>
        <a:xfrm>
          <a:off x="14541500" y="1802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51436</xdr:rowOff>
    </xdr:from>
    <xdr:to>
      <xdr:col>81</xdr:col>
      <xdr:colOff>50800</xdr:colOff>
      <xdr:row>105</xdr:row>
      <xdr:rowOff>70486</xdr:rowOff>
    </xdr:to>
    <xdr:cxnSp macro="">
      <xdr:nvCxnSpPr>
        <xdr:cNvPr id="806" name="直線コネクタ 805"/>
        <xdr:cNvCxnSpPr/>
      </xdr:nvCxnSpPr>
      <xdr:spPr>
        <a:xfrm flipV="1">
          <a:off x="14592300" y="18053686"/>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55880</xdr:rowOff>
    </xdr:from>
    <xdr:to>
      <xdr:col>72</xdr:col>
      <xdr:colOff>38100</xdr:colOff>
      <xdr:row>105</xdr:row>
      <xdr:rowOff>157480</xdr:rowOff>
    </xdr:to>
    <xdr:sp macro="" textlink="">
      <xdr:nvSpPr>
        <xdr:cNvPr id="807" name="楕円 806"/>
        <xdr:cNvSpPr/>
      </xdr:nvSpPr>
      <xdr:spPr>
        <a:xfrm>
          <a:off x="13652500" y="1805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70486</xdr:rowOff>
    </xdr:from>
    <xdr:to>
      <xdr:col>76</xdr:col>
      <xdr:colOff>114300</xdr:colOff>
      <xdr:row>105</xdr:row>
      <xdr:rowOff>106680</xdr:rowOff>
    </xdr:to>
    <xdr:cxnSp macro="">
      <xdr:nvCxnSpPr>
        <xdr:cNvPr id="808" name="直線コネクタ 807"/>
        <xdr:cNvCxnSpPr/>
      </xdr:nvCxnSpPr>
      <xdr:spPr>
        <a:xfrm flipV="1">
          <a:off x="13703300" y="18072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160672</xdr:rowOff>
    </xdr:from>
    <xdr:ext cx="405111" cy="259045"/>
    <xdr:sp macro="" textlink="">
      <xdr:nvSpPr>
        <xdr:cNvPr id="809" name="n_1aveValue【公民館】&#10;有形固定資産減価償却率"/>
        <xdr:cNvSpPr txBox="1"/>
      </xdr:nvSpPr>
      <xdr:spPr>
        <a:xfrm>
          <a:off x="152660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6366</xdr:rowOff>
    </xdr:from>
    <xdr:ext cx="405111" cy="259045"/>
    <xdr:sp macro="" textlink="">
      <xdr:nvSpPr>
        <xdr:cNvPr id="810" name="n_2aveValue【公民館】&#10;有形固定資産減価償却率"/>
        <xdr:cNvSpPr txBox="1"/>
      </xdr:nvSpPr>
      <xdr:spPr>
        <a:xfrm>
          <a:off x="143897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160672</xdr:rowOff>
    </xdr:from>
    <xdr:ext cx="405111" cy="259045"/>
    <xdr:sp macro="" textlink="">
      <xdr:nvSpPr>
        <xdr:cNvPr id="811" name="n_3aveValue【公民館】&#10;有形固定資産減価償却率"/>
        <xdr:cNvSpPr txBox="1"/>
      </xdr:nvSpPr>
      <xdr:spPr>
        <a:xfrm>
          <a:off x="13500744" y="1764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93363</xdr:rowOff>
    </xdr:from>
    <xdr:ext cx="405111" cy="259045"/>
    <xdr:sp macro="" textlink="">
      <xdr:nvSpPr>
        <xdr:cNvPr id="812" name="n_1mainValue【公民館】&#10;有形固定資産減価償却率"/>
        <xdr:cNvSpPr txBox="1"/>
      </xdr:nvSpPr>
      <xdr:spPr>
        <a:xfrm>
          <a:off x="15266044" y="18095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112413</xdr:rowOff>
    </xdr:from>
    <xdr:ext cx="405111" cy="259045"/>
    <xdr:sp macro="" textlink="">
      <xdr:nvSpPr>
        <xdr:cNvPr id="813" name="n_2mainValue【公民館】&#10;有形固定資産減価償却率"/>
        <xdr:cNvSpPr txBox="1"/>
      </xdr:nvSpPr>
      <xdr:spPr>
        <a:xfrm>
          <a:off x="14389744" y="1811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148607</xdr:rowOff>
    </xdr:from>
    <xdr:ext cx="405111" cy="259045"/>
    <xdr:sp macro="" textlink="">
      <xdr:nvSpPr>
        <xdr:cNvPr id="814" name="n_3mainValue【公民館】&#10;有形固定資産減価償却率"/>
        <xdr:cNvSpPr txBox="1"/>
      </xdr:nvSpPr>
      <xdr:spPr>
        <a:xfrm>
          <a:off x="13500744" y="1815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71628</xdr:rowOff>
    </xdr:from>
    <xdr:to>
      <xdr:col>116</xdr:col>
      <xdr:colOff>62864</xdr:colOff>
      <xdr:row>108</xdr:row>
      <xdr:rowOff>67056</xdr:rowOff>
    </xdr:to>
    <xdr:cxnSp macro="">
      <xdr:nvCxnSpPr>
        <xdr:cNvPr id="836" name="直線コネクタ 835"/>
        <xdr:cNvCxnSpPr/>
      </xdr:nvCxnSpPr>
      <xdr:spPr>
        <a:xfrm flipV="1">
          <a:off x="22160864" y="17216628"/>
          <a:ext cx="0" cy="1367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70883</xdr:rowOff>
    </xdr:from>
    <xdr:ext cx="469744" cy="259045"/>
    <xdr:sp macro="" textlink="">
      <xdr:nvSpPr>
        <xdr:cNvPr id="837" name="【公民館】&#10;一人当たり面積最小値テキスト"/>
        <xdr:cNvSpPr txBox="1"/>
      </xdr:nvSpPr>
      <xdr:spPr>
        <a:xfrm>
          <a:off x="22199600" y="1858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67056</xdr:rowOff>
    </xdr:from>
    <xdr:to>
      <xdr:col>116</xdr:col>
      <xdr:colOff>152400</xdr:colOff>
      <xdr:row>108</xdr:row>
      <xdr:rowOff>67056</xdr:rowOff>
    </xdr:to>
    <xdr:cxnSp macro="">
      <xdr:nvCxnSpPr>
        <xdr:cNvPr id="838" name="直線コネクタ 837"/>
        <xdr:cNvCxnSpPr/>
      </xdr:nvCxnSpPr>
      <xdr:spPr>
        <a:xfrm>
          <a:off x="22072600" y="1858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18305</xdr:rowOff>
    </xdr:from>
    <xdr:ext cx="469744" cy="259045"/>
    <xdr:sp macro="" textlink="">
      <xdr:nvSpPr>
        <xdr:cNvPr id="839" name="【公民館】&#10;一人当たり面積最大値テキスト"/>
        <xdr:cNvSpPr txBox="1"/>
      </xdr:nvSpPr>
      <xdr:spPr>
        <a:xfrm>
          <a:off x="22199600" y="16991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71628</xdr:rowOff>
    </xdr:from>
    <xdr:to>
      <xdr:col>116</xdr:col>
      <xdr:colOff>152400</xdr:colOff>
      <xdr:row>100</xdr:row>
      <xdr:rowOff>71628</xdr:rowOff>
    </xdr:to>
    <xdr:cxnSp macro="">
      <xdr:nvCxnSpPr>
        <xdr:cNvPr id="840" name="直線コネクタ 839"/>
        <xdr:cNvCxnSpPr/>
      </xdr:nvCxnSpPr>
      <xdr:spPr>
        <a:xfrm>
          <a:off x="22072600" y="172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8399</xdr:rowOff>
    </xdr:from>
    <xdr:ext cx="469744" cy="259045"/>
    <xdr:sp macro="" textlink="">
      <xdr:nvSpPr>
        <xdr:cNvPr id="841" name="【公民館】&#10;一人当たり面積平均値テキスト"/>
        <xdr:cNvSpPr txBox="1"/>
      </xdr:nvSpPr>
      <xdr:spPr>
        <a:xfrm>
          <a:off x="22199600" y="1818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29972</xdr:rowOff>
    </xdr:from>
    <xdr:to>
      <xdr:col>116</xdr:col>
      <xdr:colOff>114300</xdr:colOff>
      <xdr:row>106</xdr:row>
      <xdr:rowOff>131572</xdr:rowOff>
    </xdr:to>
    <xdr:sp macro="" textlink="">
      <xdr:nvSpPr>
        <xdr:cNvPr id="842" name="フローチャート: 判断 841"/>
        <xdr:cNvSpPr/>
      </xdr:nvSpPr>
      <xdr:spPr>
        <a:xfrm>
          <a:off x="221107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27687</xdr:rowOff>
    </xdr:from>
    <xdr:to>
      <xdr:col>112</xdr:col>
      <xdr:colOff>38100</xdr:colOff>
      <xdr:row>106</xdr:row>
      <xdr:rowOff>129287</xdr:rowOff>
    </xdr:to>
    <xdr:sp macro="" textlink="">
      <xdr:nvSpPr>
        <xdr:cNvPr id="843" name="フローチャート: 判断 842"/>
        <xdr:cNvSpPr/>
      </xdr:nvSpPr>
      <xdr:spPr>
        <a:xfrm>
          <a:off x="21272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27687</xdr:rowOff>
    </xdr:from>
    <xdr:to>
      <xdr:col>107</xdr:col>
      <xdr:colOff>101600</xdr:colOff>
      <xdr:row>106</xdr:row>
      <xdr:rowOff>129287</xdr:rowOff>
    </xdr:to>
    <xdr:sp macro="" textlink="">
      <xdr:nvSpPr>
        <xdr:cNvPr id="844" name="フローチャート: 判断 843"/>
        <xdr:cNvSpPr/>
      </xdr:nvSpPr>
      <xdr:spPr>
        <a:xfrm>
          <a:off x="20383500" y="1820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75692</xdr:rowOff>
    </xdr:from>
    <xdr:to>
      <xdr:col>102</xdr:col>
      <xdr:colOff>165100</xdr:colOff>
      <xdr:row>107</xdr:row>
      <xdr:rowOff>5842</xdr:rowOff>
    </xdr:to>
    <xdr:sp macro="" textlink="">
      <xdr:nvSpPr>
        <xdr:cNvPr id="845" name="フローチャート: 判断 844"/>
        <xdr:cNvSpPr/>
      </xdr:nvSpPr>
      <xdr:spPr>
        <a:xfrm>
          <a:off x="19494500" y="1824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160274</xdr:rowOff>
    </xdr:from>
    <xdr:to>
      <xdr:col>116</xdr:col>
      <xdr:colOff>114300</xdr:colOff>
      <xdr:row>105</xdr:row>
      <xdr:rowOff>90424</xdr:rowOff>
    </xdr:to>
    <xdr:sp macro="" textlink="">
      <xdr:nvSpPr>
        <xdr:cNvPr id="851" name="楕円 850"/>
        <xdr:cNvSpPr/>
      </xdr:nvSpPr>
      <xdr:spPr>
        <a:xfrm>
          <a:off x="22110700" y="1799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11701</xdr:rowOff>
    </xdr:from>
    <xdr:ext cx="469744" cy="259045"/>
    <xdr:sp macro="" textlink="">
      <xdr:nvSpPr>
        <xdr:cNvPr id="852" name="【公民館】&#10;一人当たり面積該当値テキスト"/>
        <xdr:cNvSpPr txBox="1"/>
      </xdr:nvSpPr>
      <xdr:spPr>
        <a:xfrm>
          <a:off x="22199600" y="1784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164846</xdr:rowOff>
    </xdr:from>
    <xdr:to>
      <xdr:col>112</xdr:col>
      <xdr:colOff>38100</xdr:colOff>
      <xdr:row>105</xdr:row>
      <xdr:rowOff>94996</xdr:rowOff>
    </xdr:to>
    <xdr:sp macro="" textlink="">
      <xdr:nvSpPr>
        <xdr:cNvPr id="853" name="楕円 852"/>
        <xdr:cNvSpPr/>
      </xdr:nvSpPr>
      <xdr:spPr>
        <a:xfrm>
          <a:off x="21272500" y="1799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39624</xdr:rowOff>
    </xdr:from>
    <xdr:to>
      <xdr:col>116</xdr:col>
      <xdr:colOff>63500</xdr:colOff>
      <xdr:row>105</xdr:row>
      <xdr:rowOff>44196</xdr:rowOff>
    </xdr:to>
    <xdr:cxnSp macro="">
      <xdr:nvCxnSpPr>
        <xdr:cNvPr id="854" name="直線コネクタ 853"/>
        <xdr:cNvCxnSpPr/>
      </xdr:nvCxnSpPr>
      <xdr:spPr>
        <a:xfrm flipV="1">
          <a:off x="21323300" y="1804187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130556</xdr:rowOff>
    </xdr:from>
    <xdr:to>
      <xdr:col>107</xdr:col>
      <xdr:colOff>101600</xdr:colOff>
      <xdr:row>105</xdr:row>
      <xdr:rowOff>60706</xdr:rowOff>
    </xdr:to>
    <xdr:sp macro="" textlink="">
      <xdr:nvSpPr>
        <xdr:cNvPr id="855" name="楕円 854"/>
        <xdr:cNvSpPr/>
      </xdr:nvSpPr>
      <xdr:spPr>
        <a:xfrm>
          <a:off x="20383500" y="1796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9906</xdr:rowOff>
    </xdr:from>
    <xdr:to>
      <xdr:col>111</xdr:col>
      <xdr:colOff>177800</xdr:colOff>
      <xdr:row>105</xdr:row>
      <xdr:rowOff>44196</xdr:rowOff>
    </xdr:to>
    <xdr:cxnSp macro="">
      <xdr:nvCxnSpPr>
        <xdr:cNvPr id="856" name="直線コネクタ 855"/>
        <xdr:cNvCxnSpPr/>
      </xdr:nvCxnSpPr>
      <xdr:spPr>
        <a:xfrm>
          <a:off x="20434300" y="1801215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104</xdr:row>
      <xdr:rowOff>137413</xdr:rowOff>
    </xdr:from>
    <xdr:to>
      <xdr:col>102</xdr:col>
      <xdr:colOff>165100</xdr:colOff>
      <xdr:row>105</xdr:row>
      <xdr:rowOff>67563</xdr:rowOff>
    </xdr:to>
    <xdr:sp macro="" textlink="">
      <xdr:nvSpPr>
        <xdr:cNvPr id="857" name="楕円 856"/>
        <xdr:cNvSpPr/>
      </xdr:nvSpPr>
      <xdr:spPr>
        <a:xfrm>
          <a:off x="19494500" y="1796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105</xdr:row>
      <xdr:rowOff>9906</xdr:rowOff>
    </xdr:from>
    <xdr:to>
      <xdr:col>107</xdr:col>
      <xdr:colOff>50800</xdr:colOff>
      <xdr:row>105</xdr:row>
      <xdr:rowOff>16763</xdr:rowOff>
    </xdr:to>
    <xdr:cxnSp macro="">
      <xdr:nvCxnSpPr>
        <xdr:cNvPr id="858" name="直線コネクタ 857"/>
        <xdr:cNvCxnSpPr/>
      </xdr:nvCxnSpPr>
      <xdr:spPr>
        <a:xfrm flipV="1">
          <a:off x="19545300" y="18012156"/>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120414</xdr:rowOff>
    </xdr:from>
    <xdr:ext cx="469744" cy="259045"/>
    <xdr:sp macro="" textlink="">
      <xdr:nvSpPr>
        <xdr:cNvPr id="859" name="n_1aveValue【公民館】&#10;一人当たり面積"/>
        <xdr:cNvSpPr txBox="1"/>
      </xdr:nvSpPr>
      <xdr:spPr>
        <a:xfrm>
          <a:off x="210757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120414</xdr:rowOff>
    </xdr:from>
    <xdr:ext cx="469744" cy="259045"/>
    <xdr:sp macro="" textlink="">
      <xdr:nvSpPr>
        <xdr:cNvPr id="860" name="n_2aveValue【公民館】&#10;一人当たり面積"/>
        <xdr:cNvSpPr txBox="1"/>
      </xdr:nvSpPr>
      <xdr:spPr>
        <a:xfrm>
          <a:off x="20199427" y="1829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168419</xdr:rowOff>
    </xdr:from>
    <xdr:ext cx="469744" cy="259045"/>
    <xdr:sp macro="" textlink="">
      <xdr:nvSpPr>
        <xdr:cNvPr id="861" name="n_3aveValue【公民館】&#10;一人当たり面積"/>
        <xdr:cNvSpPr txBox="1"/>
      </xdr:nvSpPr>
      <xdr:spPr>
        <a:xfrm>
          <a:off x="19310427" y="1834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111523</xdr:rowOff>
    </xdr:from>
    <xdr:ext cx="469744" cy="259045"/>
    <xdr:sp macro="" textlink="">
      <xdr:nvSpPr>
        <xdr:cNvPr id="862" name="n_1mainValue【公民館】&#10;一人当たり面積"/>
        <xdr:cNvSpPr txBox="1"/>
      </xdr:nvSpPr>
      <xdr:spPr>
        <a:xfrm>
          <a:off x="21075727" y="17770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863" name="n_2mainValue【公民館】&#10;一人当たり面積"/>
        <xdr:cNvSpPr txBox="1"/>
      </xdr:nvSpPr>
      <xdr:spPr>
        <a:xfrm>
          <a:off x="20199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84090</xdr:rowOff>
    </xdr:from>
    <xdr:ext cx="469744" cy="259045"/>
    <xdr:sp macro="" textlink="">
      <xdr:nvSpPr>
        <xdr:cNvPr id="864" name="n_3mainValue【公民館】&#10;一人当たり面積"/>
        <xdr:cNvSpPr txBox="1"/>
      </xdr:nvSpPr>
      <xdr:spPr>
        <a:xfrm>
          <a:off x="19310427" y="17743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認定こども園・幼稚園・保育所及び港湾・漁港において、有形固定資産減価償却率が類似団体内平均値、全国平均及び県平均より高い水準にある。また、認定こども園・幼稚園・保育所、学校施設、公営住宅及び公民館については、一人当たり面積が類似団体内平均値を上回っている。今後、「阿南市公共施設等総合管理計画」に基づき、長期的な視点で更新、統廃合、長寿命化などを適切に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87630</xdr:rowOff>
    </xdr:to>
    <xdr:cxnSp macro="">
      <xdr:nvCxnSpPr>
        <xdr:cNvPr id="57" name="直線コネクタ 56"/>
        <xdr:cNvCxnSpPr/>
      </xdr:nvCxnSpPr>
      <xdr:spPr>
        <a:xfrm flipV="1">
          <a:off x="4634865" y="566057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91457</xdr:rowOff>
    </xdr:from>
    <xdr:ext cx="405111" cy="259045"/>
    <xdr:sp macro="" textlink="">
      <xdr:nvSpPr>
        <xdr:cNvPr id="58" name="【図書館】&#10;有形固定資産減価償却率最小値テキスト"/>
        <xdr:cNvSpPr txBox="1"/>
      </xdr:nvSpPr>
      <xdr:spPr>
        <a:xfrm>
          <a:off x="4673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87630</xdr:rowOff>
    </xdr:from>
    <xdr:to>
      <xdr:col>24</xdr:col>
      <xdr:colOff>152400</xdr:colOff>
      <xdr:row>41</xdr:row>
      <xdr:rowOff>87630</xdr:rowOff>
    </xdr:to>
    <xdr:cxnSp macro="">
      <xdr:nvCxnSpPr>
        <xdr:cNvPr id="59" name="直線コネクタ 58"/>
        <xdr:cNvCxnSpPr/>
      </xdr:nvCxnSpPr>
      <xdr:spPr>
        <a:xfrm>
          <a:off x="4546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80571</xdr:rowOff>
    </xdr:from>
    <xdr:ext cx="405111" cy="259045"/>
    <xdr:sp macro="" textlink="">
      <xdr:nvSpPr>
        <xdr:cNvPr id="62" name="【図書館】&#10;有形固定資産減価償却率平均値テキスト"/>
        <xdr:cNvSpPr txBox="1"/>
      </xdr:nvSpPr>
      <xdr:spPr>
        <a:xfrm>
          <a:off x="4673600" y="64242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102144</xdr:rowOff>
    </xdr:from>
    <xdr:to>
      <xdr:col>24</xdr:col>
      <xdr:colOff>114300</xdr:colOff>
      <xdr:row>38</xdr:row>
      <xdr:rowOff>32294</xdr:rowOff>
    </xdr:to>
    <xdr:sp macro="" textlink="">
      <xdr:nvSpPr>
        <xdr:cNvPr id="63" name="フローチャート: 判断 62"/>
        <xdr:cNvSpPr/>
      </xdr:nvSpPr>
      <xdr:spPr>
        <a:xfrm>
          <a:off x="4584700" y="644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147864</xdr:rowOff>
    </xdr:from>
    <xdr:to>
      <xdr:col>20</xdr:col>
      <xdr:colOff>38100</xdr:colOff>
      <xdr:row>38</xdr:row>
      <xdr:rowOff>78014</xdr:rowOff>
    </xdr:to>
    <xdr:sp macro="" textlink="">
      <xdr:nvSpPr>
        <xdr:cNvPr id="64" name="フローチャート: 判断 63"/>
        <xdr:cNvSpPr/>
      </xdr:nvSpPr>
      <xdr:spPr>
        <a:xfrm>
          <a:off x="3746500" y="649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5" name="フローチャート: 判断 64"/>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121739</xdr:rowOff>
    </xdr:from>
    <xdr:to>
      <xdr:col>24</xdr:col>
      <xdr:colOff>114300</xdr:colOff>
      <xdr:row>37</xdr:row>
      <xdr:rowOff>51889</xdr:rowOff>
    </xdr:to>
    <xdr:sp macro="" textlink="">
      <xdr:nvSpPr>
        <xdr:cNvPr id="72" name="楕円 71"/>
        <xdr:cNvSpPr/>
      </xdr:nvSpPr>
      <xdr:spPr>
        <a:xfrm>
          <a:off x="4584700" y="629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144616</xdr:rowOff>
    </xdr:from>
    <xdr:ext cx="405111" cy="259045"/>
    <xdr:sp macro="" textlink="">
      <xdr:nvSpPr>
        <xdr:cNvPr id="73" name="【図書館】&#10;有形固定資産減価償却率該当値テキスト"/>
        <xdr:cNvSpPr txBox="1"/>
      </xdr:nvSpPr>
      <xdr:spPr>
        <a:xfrm>
          <a:off x="4673600" y="6145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154396</xdr:rowOff>
    </xdr:from>
    <xdr:to>
      <xdr:col>20</xdr:col>
      <xdr:colOff>38100</xdr:colOff>
      <xdr:row>37</xdr:row>
      <xdr:rowOff>84546</xdr:rowOff>
    </xdr:to>
    <xdr:sp macro="" textlink="">
      <xdr:nvSpPr>
        <xdr:cNvPr id="74" name="楕円 73"/>
        <xdr:cNvSpPr/>
      </xdr:nvSpPr>
      <xdr:spPr>
        <a:xfrm>
          <a:off x="3746500" y="632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1089</xdr:rowOff>
    </xdr:from>
    <xdr:to>
      <xdr:col>24</xdr:col>
      <xdr:colOff>63500</xdr:colOff>
      <xdr:row>37</xdr:row>
      <xdr:rowOff>33746</xdr:rowOff>
    </xdr:to>
    <xdr:cxnSp macro="">
      <xdr:nvCxnSpPr>
        <xdr:cNvPr id="75" name="直線コネクタ 74"/>
        <xdr:cNvCxnSpPr/>
      </xdr:nvCxnSpPr>
      <xdr:spPr>
        <a:xfrm flipV="1">
          <a:off x="3797300" y="634473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15603</xdr:rowOff>
    </xdr:from>
    <xdr:to>
      <xdr:col>15</xdr:col>
      <xdr:colOff>101600</xdr:colOff>
      <xdr:row>37</xdr:row>
      <xdr:rowOff>117203</xdr:rowOff>
    </xdr:to>
    <xdr:sp macro="" textlink="">
      <xdr:nvSpPr>
        <xdr:cNvPr id="76" name="楕円 75"/>
        <xdr:cNvSpPr/>
      </xdr:nvSpPr>
      <xdr:spPr>
        <a:xfrm>
          <a:off x="2857500" y="635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33746</xdr:rowOff>
    </xdr:from>
    <xdr:to>
      <xdr:col>19</xdr:col>
      <xdr:colOff>177800</xdr:colOff>
      <xdr:row>37</xdr:row>
      <xdr:rowOff>66403</xdr:rowOff>
    </xdr:to>
    <xdr:cxnSp macro="">
      <xdr:nvCxnSpPr>
        <xdr:cNvPr id="77" name="直線コネクタ 76"/>
        <xdr:cNvCxnSpPr/>
      </xdr:nvCxnSpPr>
      <xdr:spPr>
        <a:xfrm flipV="1">
          <a:off x="2908300" y="63773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48260</xdr:rowOff>
    </xdr:from>
    <xdr:to>
      <xdr:col>10</xdr:col>
      <xdr:colOff>165100</xdr:colOff>
      <xdr:row>37</xdr:row>
      <xdr:rowOff>149860</xdr:rowOff>
    </xdr:to>
    <xdr:sp macro="" textlink="">
      <xdr:nvSpPr>
        <xdr:cNvPr id="78" name="楕円 77"/>
        <xdr:cNvSpPr/>
      </xdr:nvSpPr>
      <xdr:spPr>
        <a:xfrm>
          <a:off x="1968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66403</xdr:rowOff>
    </xdr:from>
    <xdr:to>
      <xdr:col>15</xdr:col>
      <xdr:colOff>50800</xdr:colOff>
      <xdr:row>37</xdr:row>
      <xdr:rowOff>99060</xdr:rowOff>
    </xdr:to>
    <xdr:cxnSp macro="">
      <xdr:nvCxnSpPr>
        <xdr:cNvPr id="79" name="直線コネクタ 78"/>
        <xdr:cNvCxnSpPr/>
      </xdr:nvCxnSpPr>
      <xdr:spPr>
        <a:xfrm flipV="1">
          <a:off x="2019300" y="64100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69142</xdr:rowOff>
    </xdr:from>
    <xdr:ext cx="405111" cy="259045"/>
    <xdr:sp macro="" textlink="">
      <xdr:nvSpPr>
        <xdr:cNvPr id="80" name="n_1aveValue【図書館】&#10;有形固定資産減価償却率"/>
        <xdr:cNvSpPr txBox="1"/>
      </xdr:nvSpPr>
      <xdr:spPr>
        <a:xfrm>
          <a:off x="3582044" y="6584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81" name="n_2aveValue【図書館】&#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116494</xdr:rowOff>
    </xdr:from>
    <xdr:ext cx="405111" cy="259045"/>
    <xdr:sp macro="" textlink="">
      <xdr:nvSpPr>
        <xdr:cNvPr id="82" name="n_3aveValue【図書館】&#10;有形固定資産減価償却率"/>
        <xdr:cNvSpPr txBox="1"/>
      </xdr:nvSpPr>
      <xdr:spPr>
        <a:xfrm>
          <a:off x="1816744" y="66315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101073</xdr:rowOff>
    </xdr:from>
    <xdr:ext cx="405111" cy="259045"/>
    <xdr:sp macro="" textlink="">
      <xdr:nvSpPr>
        <xdr:cNvPr id="83" name="n_1mainValue【図書館】&#10;有形固定資産減価償却率"/>
        <xdr:cNvSpPr txBox="1"/>
      </xdr:nvSpPr>
      <xdr:spPr>
        <a:xfrm>
          <a:off x="3582044" y="610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133730</xdr:rowOff>
    </xdr:from>
    <xdr:ext cx="405111" cy="259045"/>
    <xdr:sp macro="" textlink="">
      <xdr:nvSpPr>
        <xdr:cNvPr id="84" name="n_2mainValue【図書館】&#10;有形固定資産減価償却率"/>
        <xdr:cNvSpPr txBox="1"/>
      </xdr:nvSpPr>
      <xdr:spPr>
        <a:xfrm>
          <a:off x="2705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166387</xdr:rowOff>
    </xdr:from>
    <xdr:ext cx="405111" cy="259045"/>
    <xdr:sp macro="" textlink="">
      <xdr:nvSpPr>
        <xdr:cNvPr id="85" name="n_3mainValue【図書館】&#10;有形固定資産減価償却率"/>
        <xdr:cNvSpPr txBox="1"/>
      </xdr:nvSpPr>
      <xdr:spPr>
        <a:xfrm>
          <a:off x="1816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133350</xdr:rowOff>
    </xdr:from>
    <xdr:to>
      <xdr:col>54</xdr:col>
      <xdr:colOff>189865</xdr:colOff>
      <xdr:row>41</xdr:row>
      <xdr:rowOff>38100</xdr:rowOff>
    </xdr:to>
    <xdr:cxnSp macro="">
      <xdr:nvCxnSpPr>
        <xdr:cNvPr id="109" name="直線コネクタ 108"/>
        <xdr:cNvCxnSpPr/>
      </xdr:nvCxnSpPr>
      <xdr:spPr>
        <a:xfrm flipV="1">
          <a:off x="10476865" y="561975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41927</xdr:rowOff>
    </xdr:from>
    <xdr:ext cx="469744" cy="259045"/>
    <xdr:sp macro="" textlink="">
      <xdr:nvSpPr>
        <xdr:cNvPr id="110" name="【図書館】&#10;一人当たり面積最小値テキスト"/>
        <xdr:cNvSpPr txBox="1"/>
      </xdr:nvSpPr>
      <xdr:spPr>
        <a:xfrm>
          <a:off x="10515600"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38100</xdr:rowOff>
    </xdr:from>
    <xdr:to>
      <xdr:col>55</xdr:col>
      <xdr:colOff>88900</xdr:colOff>
      <xdr:row>41</xdr:row>
      <xdr:rowOff>38100</xdr:rowOff>
    </xdr:to>
    <xdr:cxnSp macro="">
      <xdr:nvCxnSpPr>
        <xdr:cNvPr id="111" name="直線コネクタ 110"/>
        <xdr:cNvCxnSpPr/>
      </xdr:nvCxnSpPr>
      <xdr:spPr>
        <a:xfrm>
          <a:off x="10388600" y="706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80027</xdr:rowOff>
    </xdr:from>
    <xdr:ext cx="469744" cy="259045"/>
    <xdr:sp macro="" textlink="">
      <xdr:nvSpPr>
        <xdr:cNvPr id="112" name="【図書館】&#10;一人当たり面積最大値テキスト"/>
        <xdr:cNvSpPr txBox="1"/>
      </xdr:nvSpPr>
      <xdr:spPr>
        <a:xfrm>
          <a:off x="10515600" y="5394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133350</xdr:rowOff>
    </xdr:from>
    <xdr:to>
      <xdr:col>55</xdr:col>
      <xdr:colOff>88900</xdr:colOff>
      <xdr:row>32</xdr:row>
      <xdr:rowOff>133350</xdr:rowOff>
    </xdr:to>
    <xdr:cxnSp macro="">
      <xdr:nvCxnSpPr>
        <xdr:cNvPr id="113" name="直線コネクタ 112"/>
        <xdr:cNvCxnSpPr/>
      </xdr:nvCxnSpPr>
      <xdr:spPr>
        <a:xfrm>
          <a:off x="10388600" y="561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3827</xdr:rowOff>
    </xdr:from>
    <xdr:ext cx="469744" cy="259045"/>
    <xdr:sp macro="" textlink="">
      <xdr:nvSpPr>
        <xdr:cNvPr id="114" name="【図書館】&#10;一人当たり面積平均値テキスト"/>
        <xdr:cNvSpPr txBox="1"/>
      </xdr:nvSpPr>
      <xdr:spPr>
        <a:xfrm>
          <a:off x="10515600" y="6347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25400</xdr:rowOff>
    </xdr:from>
    <xdr:to>
      <xdr:col>55</xdr:col>
      <xdr:colOff>50800</xdr:colOff>
      <xdr:row>37</xdr:row>
      <xdr:rowOff>127000</xdr:rowOff>
    </xdr:to>
    <xdr:sp macro="" textlink="">
      <xdr:nvSpPr>
        <xdr:cNvPr id="115" name="フローチャート: 判断 114"/>
        <xdr:cNvSpPr/>
      </xdr:nvSpPr>
      <xdr:spPr>
        <a:xfrm>
          <a:off x="10426700" y="636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63500</xdr:rowOff>
    </xdr:from>
    <xdr:to>
      <xdr:col>50</xdr:col>
      <xdr:colOff>165100</xdr:colOff>
      <xdr:row>37</xdr:row>
      <xdr:rowOff>165100</xdr:rowOff>
    </xdr:to>
    <xdr:sp macro="" textlink="">
      <xdr:nvSpPr>
        <xdr:cNvPr id="116" name="フローチャート: 判断 115"/>
        <xdr:cNvSpPr/>
      </xdr:nvSpPr>
      <xdr:spPr>
        <a:xfrm>
          <a:off x="9588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82550</xdr:rowOff>
    </xdr:from>
    <xdr:to>
      <xdr:col>46</xdr:col>
      <xdr:colOff>38100</xdr:colOff>
      <xdr:row>38</xdr:row>
      <xdr:rowOff>12700</xdr:rowOff>
    </xdr:to>
    <xdr:sp macro="" textlink="">
      <xdr:nvSpPr>
        <xdr:cNvPr id="117" name="フローチャート: 判断 116"/>
        <xdr:cNvSpPr/>
      </xdr:nvSpPr>
      <xdr:spPr>
        <a:xfrm>
          <a:off x="869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82550</xdr:rowOff>
    </xdr:from>
    <xdr:to>
      <xdr:col>41</xdr:col>
      <xdr:colOff>101600</xdr:colOff>
      <xdr:row>38</xdr:row>
      <xdr:rowOff>12700</xdr:rowOff>
    </xdr:to>
    <xdr:sp macro="" textlink="">
      <xdr:nvSpPr>
        <xdr:cNvPr id="118" name="フローチャート: 判断 117"/>
        <xdr:cNvSpPr/>
      </xdr:nvSpPr>
      <xdr:spPr>
        <a:xfrm>
          <a:off x="7810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158750</xdr:rowOff>
    </xdr:from>
    <xdr:to>
      <xdr:col>55</xdr:col>
      <xdr:colOff>50800</xdr:colOff>
      <xdr:row>37</xdr:row>
      <xdr:rowOff>88900</xdr:rowOff>
    </xdr:to>
    <xdr:sp macro="" textlink="">
      <xdr:nvSpPr>
        <xdr:cNvPr id="124" name="楕円 123"/>
        <xdr:cNvSpPr/>
      </xdr:nvSpPr>
      <xdr:spPr>
        <a:xfrm>
          <a:off x="10426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10177</xdr:rowOff>
    </xdr:from>
    <xdr:ext cx="469744" cy="259045"/>
    <xdr:sp macro="" textlink="">
      <xdr:nvSpPr>
        <xdr:cNvPr id="125" name="【図書館】&#10;一人当たり面積該当値テキスト"/>
        <xdr:cNvSpPr txBox="1"/>
      </xdr:nvSpPr>
      <xdr:spPr>
        <a:xfrm>
          <a:off x="10515600" y="6182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158750</xdr:rowOff>
    </xdr:from>
    <xdr:to>
      <xdr:col>50</xdr:col>
      <xdr:colOff>165100</xdr:colOff>
      <xdr:row>37</xdr:row>
      <xdr:rowOff>88900</xdr:rowOff>
    </xdr:to>
    <xdr:sp macro="" textlink="">
      <xdr:nvSpPr>
        <xdr:cNvPr id="126" name="楕円 125"/>
        <xdr:cNvSpPr/>
      </xdr:nvSpPr>
      <xdr:spPr>
        <a:xfrm>
          <a:off x="9588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38100</xdr:rowOff>
    </xdr:from>
    <xdr:to>
      <xdr:col>55</xdr:col>
      <xdr:colOff>0</xdr:colOff>
      <xdr:row>37</xdr:row>
      <xdr:rowOff>38100</xdr:rowOff>
    </xdr:to>
    <xdr:cxnSp macro="">
      <xdr:nvCxnSpPr>
        <xdr:cNvPr id="127" name="直線コネクタ 126"/>
        <xdr:cNvCxnSpPr/>
      </xdr:nvCxnSpPr>
      <xdr:spPr>
        <a:xfrm>
          <a:off x="9639300" y="63817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158750</xdr:rowOff>
    </xdr:from>
    <xdr:to>
      <xdr:col>46</xdr:col>
      <xdr:colOff>38100</xdr:colOff>
      <xdr:row>37</xdr:row>
      <xdr:rowOff>88900</xdr:rowOff>
    </xdr:to>
    <xdr:sp macro="" textlink="">
      <xdr:nvSpPr>
        <xdr:cNvPr id="128" name="楕円 127"/>
        <xdr:cNvSpPr/>
      </xdr:nvSpPr>
      <xdr:spPr>
        <a:xfrm>
          <a:off x="86995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38100</xdr:rowOff>
    </xdr:from>
    <xdr:to>
      <xdr:col>50</xdr:col>
      <xdr:colOff>114300</xdr:colOff>
      <xdr:row>37</xdr:row>
      <xdr:rowOff>38100</xdr:rowOff>
    </xdr:to>
    <xdr:cxnSp macro="">
      <xdr:nvCxnSpPr>
        <xdr:cNvPr id="129" name="直線コネクタ 128"/>
        <xdr:cNvCxnSpPr/>
      </xdr:nvCxnSpPr>
      <xdr:spPr>
        <a:xfrm>
          <a:off x="8750300" y="63817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6350</xdr:rowOff>
    </xdr:from>
    <xdr:to>
      <xdr:col>41</xdr:col>
      <xdr:colOff>101600</xdr:colOff>
      <xdr:row>37</xdr:row>
      <xdr:rowOff>107950</xdr:rowOff>
    </xdr:to>
    <xdr:sp macro="" textlink="">
      <xdr:nvSpPr>
        <xdr:cNvPr id="130" name="楕円 129"/>
        <xdr:cNvSpPr/>
      </xdr:nvSpPr>
      <xdr:spPr>
        <a:xfrm>
          <a:off x="7810500" y="635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38100</xdr:rowOff>
    </xdr:from>
    <xdr:to>
      <xdr:col>45</xdr:col>
      <xdr:colOff>177800</xdr:colOff>
      <xdr:row>37</xdr:row>
      <xdr:rowOff>57150</xdr:rowOff>
    </xdr:to>
    <xdr:cxnSp macro="">
      <xdr:nvCxnSpPr>
        <xdr:cNvPr id="131" name="直線コネクタ 130"/>
        <xdr:cNvCxnSpPr/>
      </xdr:nvCxnSpPr>
      <xdr:spPr>
        <a:xfrm flipV="1">
          <a:off x="7861300" y="6381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156227</xdr:rowOff>
    </xdr:from>
    <xdr:ext cx="469744" cy="259045"/>
    <xdr:sp macro="" textlink="">
      <xdr:nvSpPr>
        <xdr:cNvPr id="132" name="n_1aveValue【図書館】&#10;一人当たり面積"/>
        <xdr:cNvSpPr txBox="1"/>
      </xdr:nvSpPr>
      <xdr:spPr>
        <a:xfrm>
          <a:off x="9391727" y="649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3827</xdr:rowOff>
    </xdr:from>
    <xdr:ext cx="469744" cy="259045"/>
    <xdr:sp macro="" textlink="">
      <xdr:nvSpPr>
        <xdr:cNvPr id="133" name="n_2aveValue【図書館】&#10;一人当たり面積"/>
        <xdr:cNvSpPr txBox="1"/>
      </xdr:nvSpPr>
      <xdr:spPr>
        <a:xfrm>
          <a:off x="8515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3827</xdr:rowOff>
    </xdr:from>
    <xdr:ext cx="469744" cy="259045"/>
    <xdr:sp macro="" textlink="">
      <xdr:nvSpPr>
        <xdr:cNvPr id="134" name="n_3aveValue【図書館】&#10;一人当たり面積"/>
        <xdr:cNvSpPr txBox="1"/>
      </xdr:nvSpPr>
      <xdr:spPr>
        <a:xfrm>
          <a:off x="76264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105427</xdr:rowOff>
    </xdr:from>
    <xdr:ext cx="469744" cy="259045"/>
    <xdr:sp macro="" textlink="">
      <xdr:nvSpPr>
        <xdr:cNvPr id="135" name="n_1mainValue【図書館】&#10;一人当たり面積"/>
        <xdr:cNvSpPr txBox="1"/>
      </xdr:nvSpPr>
      <xdr:spPr>
        <a:xfrm>
          <a:off x="93917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105427</xdr:rowOff>
    </xdr:from>
    <xdr:ext cx="469744" cy="259045"/>
    <xdr:sp macro="" textlink="">
      <xdr:nvSpPr>
        <xdr:cNvPr id="136" name="n_2mainValue【図書館】&#10;一人当たり面積"/>
        <xdr:cNvSpPr txBox="1"/>
      </xdr:nvSpPr>
      <xdr:spPr>
        <a:xfrm>
          <a:off x="8515427" y="6106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124477</xdr:rowOff>
    </xdr:from>
    <xdr:ext cx="469744" cy="259045"/>
    <xdr:sp macro="" textlink="">
      <xdr:nvSpPr>
        <xdr:cNvPr id="137" name="n_3mainValue【図書館】&#10;一人当たり面積"/>
        <xdr:cNvSpPr txBox="1"/>
      </xdr:nvSpPr>
      <xdr:spPr>
        <a:xfrm>
          <a:off x="7626427"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70485</xdr:rowOff>
    </xdr:from>
    <xdr:to>
      <xdr:col>24</xdr:col>
      <xdr:colOff>62865</xdr:colOff>
      <xdr:row>64</xdr:row>
      <xdr:rowOff>41910</xdr:rowOff>
    </xdr:to>
    <xdr:cxnSp macro="">
      <xdr:nvCxnSpPr>
        <xdr:cNvPr id="162" name="直線コネクタ 161"/>
        <xdr:cNvCxnSpPr/>
      </xdr:nvCxnSpPr>
      <xdr:spPr>
        <a:xfrm flipV="1">
          <a:off x="4634865" y="9671685"/>
          <a:ext cx="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45737</xdr:rowOff>
    </xdr:from>
    <xdr:ext cx="405111" cy="259045"/>
    <xdr:sp macro="" textlink="">
      <xdr:nvSpPr>
        <xdr:cNvPr id="163" name="【体育館・プール】&#10;有形固定資産減価償却率最小値テキスト"/>
        <xdr:cNvSpPr txBox="1"/>
      </xdr:nvSpPr>
      <xdr:spPr>
        <a:xfrm>
          <a:off x="4673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41910</xdr:rowOff>
    </xdr:from>
    <xdr:to>
      <xdr:col>24</xdr:col>
      <xdr:colOff>152400</xdr:colOff>
      <xdr:row>64</xdr:row>
      <xdr:rowOff>41910</xdr:rowOff>
    </xdr:to>
    <xdr:cxnSp macro="">
      <xdr:nvCxnSpPr>
        <xdr:cNvPr id="164" name="直線コネクタ 163"/>
        <xdr:cNvCxnSpPr/>
      </xdr:nvCxnSpPr>
      <xdr:spPr>
        <a:xfrm>
          <a:off x="4546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17162</xdr:rowOff>
    </xdr:from>
    <xdr:ext cx="405111" cy="259045"/>
    <xdr:sp macro="" textlink="">
      <xdr:nvSpPr>
        <xdr:cNvPr id="165" name="【体育館・プール】&#10;有形固定資産減価償却率最大値テキスト"/>
        <xdr:cNvSpPr txBox="1"/>
      </xdr:nvSpPr>
      <xdr:spPr>
        <a:xfrm>
          <a:off x="4673600" y="9446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70485</xdr:rowOff>
    </xdr:from>
    <xdr:to>
      <xdr:col>24</xdr:col>
      <xdr:colOff>152400</xdr:colOff>
      <xdr:row>56</xdr:row>
      <xdr:rowOff>70485</xdr:rowOff>
    </xdr:to>
    <xdr:cxnSp macro="">
      <xdr:nvCxnSpPr>
        <xdr:cNvPr id="166" name="直線コネクタ 165"/>
        <xdr:cNvCxnSpPr/>
      </xdr:nvCxnSpPr>
      <xdr:spPr>
        <a:xfrm>
          <a:off x="4546600" y="9671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90187</xdr:rowOff>
    </xdr:from>
    <xdr:ext cx="405111" cy="259045"/>
    <xdr:sp macro="" textlink="">
      <xdr:nvSpPr>
        <xdr:cNvPr id="167" name="【体育館・プール】&#10;有形固定資産減価償却率平均値テキスト"/>
        <xdr:cNvSpPr txBox="1"/>
      </xdr:nvSpPr>
      <xdr:spPr>
        <a:xfrm>
          <a:off x="4673600" y="100342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67310</xdr:rowOff>
    </xdr:from>
    <xdr:to>
      <xdr:col>24</xdr:col>
      <xdr:colOff>114300</xdr:colOff>
      <xdr:row>59</xdr:row>
      <xdr:rowOff>168910</xdr:rowOff>
    </xdr:to>
    <xdr:sp macro="" textlink="">
      <xdr:nvSpPr>
        <xdr:cNvPr id="168" name="フローチャート: 判断 167"/>
        <xdr:cNvSpPr/>
      </xdr:nvSpPr>
      <xdr:spPr>
        <a:xfrm>
          <a:off x="4584700" y="10182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118745</xdr:rowOff>
    </xdr:from>
    <xdr:to>
      <xdr:col>20</xdr:col>
      <xdr:colOff>38100</xdr:colOff>
      <xdr:row>60</xdr:row>
      <xdr:rowOff>48895</xdr:rowOff>
    </xdr:to>
    <xdr:sp macro="" textlink="">
      <xdr:nvSpPr>
        <xdr:cNvPr id="169" name="フローチャート: 判断 168"/>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154940</xdr:rowOff>
    </xdr:from>
    <xdr:to>
      <xdr:col>15</xdr:col>
      <xdr:colOff>101600</xdr:colOff>
      <xdr:row>60</xdr:row>
      <xdr:rowOff>85090</xdr:rowOff>
    </xdr:to>
    <xdr:sp macro="" textlink="">
      <xdr:nvSpPr>
        <xdr:cNvPr id="170" name="フローチャート: 判断 169"/>
        <xdr:cNvSpPr/>
      </xdr:nvSpPr>
      <xdr:spPr>
        <a:xfrm>
          <a:off x="2857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2540</xdr:rowOff>
    </xdr:from>
    <xdr:to>
      <xdr:col>10</xdr:col>
      <xdr:colOff>165100</xdr:colOff>
      <xdr:row>60</xdr:row>
      <xdr:rowOff>104140</xdr:rowOff>
    </xdr:to>
    <xdr:sp macro="" textlink="">
      <xdr:nvSpPr>
        <xdr:cNvPr id="171" name="フローチャート: 判断 170"/>
        <xdr:cNvSpPr/>
      </xdr:nvSpPr>
      <xdr:spPr>
        <a:xfrm>
          <a:off x="1968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147320</xdr:rowOff>
    </xdr:from>
    <xdr:to>
      <xdr:col>24</xdr:col>
      <xdr:colOff>114300</xdr:colOff>
      <xdr:row>61</xdr:row>
      <xdr:rowOff>77470</xdr:rowOff>
    </xdr:to>
    <xdr:sp macro="" textlink="">
      <xdr:nvSpPr>
        <xdr:cNvPr id="177" name="楕円 176"/>
        <xdr:cNvSpPr/>
      </xdr:nvSpPr>
      <xdr:spPr>
        <a:xfrm>
          <a:off x="4584700" y="1043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125747</xdr:rowOff>
    </xdr:from>
    <xdr:ext cx="405111" cy="259045"/>
    <xdr:sp macro="" textlink="">
      <xdr:nvSpPr>
        <xdr:cNvPr id="178" name="【体育館・プール】&#10;有形固定資産減価償却率該当値テキスト"/>
        <xdr:cNvSpPr txBox="1"/>
      </xdr:nvSpPr>
      <xdr:spPr>
        <a:xfrm>
          <a:off x="4673600" y="1041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179" name="楕円 178"/>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26670</xdr:rowOff>
    </xdr:from>
    <xdr:to>
      <xdr:col>24</xdr:col>
      <xdr:colOff>63500</xdr:colOff>
      <xdr:row>61</xdr:row>
      <xdr:rowOff>68580</xdr:rowOff>
    </xdr:to>
    <xdr:cxnSp macro="">
      <xdr:nvCxnSpPr>
        <xdr:cNvPr id="180" name="直線コネクタ 179"/>
        <xdr:cNvCxnSpPr/>
      </xdr:nvCxnSpPr>
      <xdr:spPr>
        <a:xfrm flipV="1">
          <a:off x="3797300" y="1048512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52070</xdr:rowOff>
    </xdr:from>
    <xdr:to>
      <xdr:col>15</xdr:col>
      <xdr:colOff>101600</xdr:colOff>
      <xdr:row>61</xdr:row>
      <xdr:rowOff>153670</xdr:rowOff>
    </xdr:to>
    <xdr:sp macro="" textlink="">
      <xdr:nvSpPr>
        <xdr:cNvPr id="181" name="楕円 180"/>
        <xdr:cNvSpPr/>
      </xdr:nvSpPr>
      <xdr:spPr>
        <a:xfrm>
          <a:off x="2857500" y="1051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68580</xdr:rowOff>
    </xdr:from>
    <xdr:to>
      <xdr:col>19</xdr:col>
      <xdr:colOff>177800</xdr:colOff>
      <xdr:row>61</xdr:row>
      <xdr:rowOff>102870</xdr:rowOff>
    </xdr:to>
    <xdr:cxnSp macro="">
      <xdr:nvCxnSpPr>
        <xdr:cNvPr id="182" name="直線コネクタ 181"/>
        <xdr:cNvCxnSpPr/>
      </xdr:nvCxnSpPr>
      <xdr:spPr>
        <a:xfrm flipV="1">
          <a:off x="2908300" y="105270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12065</xdr:rowOff>
    </xdr:from>
    <xdr:to>
      <xdr:col>10</xdr:col>
      <xdr:colOff>165100</xdr:colOff>
      <xdr:row>61</xdr:row>
      <xdr:rowOff>113665</xdr:rowOff>
    </xdr:to>
    <xdr:sp macro="" textlink="">
      <xdr:nvSpPr>
        <xdr:cNvPr id="183" name="楕円 182"/>
        <xdr:cNvSpPr/>
      </xdr:nvSpPr>
      <xdr:spPr>
        <a:xfrm>
          <a:off x="1968500" y="1047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62865</xdr:rowOff>
    </xdr:from>
    <xdr:to>
      <xdr:col>15</xdr:col>
      <xdr:colOff>50800</xdr:colOff>
      <xdr:row>61</xdr:row>
      <xdr:rowOff>102870</xdr:rowOff>
    </xdr:to>
    <xdr:cxnSp macro="">
      <xdr:nvCxnSpPr>
        <xdr:cNvPr id="184" name="直線コネクタ 183"/>
        <xdr:cNvCxnSpPr/>
      </xdr:nvCxnSpPr>
      <xdr:spPr>
        <a:xfrm>
          <a:off x="2019300" y="1052131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65422</xdr:rowOff>
    </xdr:from>
    <xdr:ext cx="405111" cy="259045"/>
    <xdr:sp macro="" textlink="">
      <xdr:nvSpPr>
        <xdr:cNvPr id="185" name="n_1aveValue【体育館・プール】&#10;有形固定資産減価償却率"/>
        <xdr:cNvSpPr txBox="1"/>
      </xdr:nvSpPr>
      <xdr:spPr>
        <a:xfrm>
          <a:off x="3582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101617</xdr:rowOff>
    </xdr:from>
    <xdr:ext cx="405111" cy="259045"/>
    <xdr:sp macro="" textlink="">
      <xdr:nvSpPr>
        <xdr:cNvPr id="186" name="n_2aveValue【体育館・プール】&#10;有形固定資産減価償却率"/>
        <xdr:cNvSpPr txBox="1"/>
      </xdr:nvSpPr>
      <xdr:spPr>
        <a:xfrm>
          <a:off x="2705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120667</xdr:rowOff>
    </xdr:from>
    <xdr:ext cx="405111" cy="259045"/>
    <xdr:sp macro="" textlink="">
      <xdr:nvSpPr>
        <xdr:cNvPr id="187" name="n_3aveValue【体育館・プール】&#10;有形固定資産減価償却率"/>
        <xdr:cNvSpPr txBox="1"/>
      </xdr:nvSpPr>
      <xdr:spPr>
        <a:xfrm>
          <a:off x="1816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188"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144797</xdr:rowOff>
    </xdr:from>
    <xdr:ext cx="405111" cy="259045"/>
    <xdr:sp macro="" textlink="">
      <xdr:nvSpPr>
        <xdr:cNvPr id="189" name="n_2mainValue【体育館・プール】&#10;有形固定資産減価償却率"/>
        <xdr:cNvSpPr txBox="1"/>
      </xdr:nvSpPr>
      <xdr:spPr>
        <a:xfrm>
          <a:off x="270574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104792</xdr:rowOff>
    </xdr:from>
    <xdr:ext cx="405111" cy="259045"/>
    <xdr:sp macro="" textlink="">
      <xdr:nvSpPr>
        <xdr:cNvPr id="190" name="n_3mainValue【体育館・プール】&#10;有形固定資産減価償却率"/>
        <xdr:cNvSpPr txBox="1"/>
      </xdr:nvSpPr>
      <xdr:spPr>
        <a:xfrm>
          <a:off x="1816744" y="10563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01" name="直線コネクタ 20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202" name="テキスト ボックス 201"/>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03" name="直線コネクタ 20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204" name="テキスト ボックス 203"/>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05" name="直線コネクタ 20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206" name="テキスト ボックス 205"/>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07" name="直線コネクタ 20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208" name="テキスト ボックス 207"/>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6858</xdr:rowOff>
    </xdr:from>
    <xdr:to>
      <xdr:col>54</xdr:col>
      <xdr:colOff>189865</xdr:colOff>
      <xdr:row>63</xdr:row>
      <xdr:rowOff>112014</xdr:rowOff>
    </xdr:to>
    <xdr:cxnSp macro="">
      <xdr:nvCxnSpPr>
        <xdr:cNvPr id="212" name="直線コネクタ 211"/>
        <xdr:cNvCxnSpPr/>
      </xdr:nvCxnSpPr>
      <xdr:spPr>
        <a:xfrm flipV="1">
          <a:off x="10476865" y="9608058"/>
          <a:ext cx="0" cy="13053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115841</xdr:rowOff>
    </xdr:from>
    <xdr:ext cx="469744" cy="259045"/>
    <xdr:sp macro="" textlink="">
      <xdr:nvSpPr>
        <xdr:cNvPr id="213" name="【体育館・プール】&#10;一人当たり面積最小値テキスト"/>
        <xdr:cNvSpPr txBox="1"/>
      </xdr:nvSpPr>
      <xdr:spPr>
        <a:xfrm>
          <a:off x="10515600" y="1091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112014</xdr:rowOff>
    </xdr:from>
    <xdr:to>
      <xdr:col>55</xdr:col>
      <xdr:colOff>88900</xdr:colOff>
      <xdr:row>63</xdr:row>
      <xdr:rowOff>112014</xdr:rowOff>
    </xdr:to>
    <xdr:cxnSp macro="">
      <xdr:nvCxnSpPr>
        <xdr:cNvPr id="214" name="直線コネクタ 213"/>
        <xdr:cNvCxnSpPr/>
      </xdr:nvCxnSpPr>
      <xdr:spPr>
        <a:xfrm>
          <a:off x="10388600" y="1091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124985</xdr:rowOff>
    </xdr:from>
    <xdr:ext cx="469744" cy="259045"/>
    <xdr:sp macro="" textlink="">
      <xdr:nvSpPr>
        <xdr:cNvPr id="215" name="【体育館・プール】&#10;一人当たり面積最大値テキスト"/>
        <xdr:cNvSpPr txBox="1"/>
      </xdr:nvSpPr>
      <xdr:spPr>
        <a:xfrm>
          <a:off x="10515600" y="9383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6858</xdr:rowOff>
    </xdr:from>
    <xdr:to>
      <xdr:col>55</xdr:col>
      <xdr:colOff>88900</xdr:colOff>
      <xdr:row>56</xdr:row>
      <xdr:rowOff>6858</xdr:rowOff>
    </xdr:to>
    <xdr:cxnSp macro="">
      <xdr:nvCxnSpPr>
        <xdr:cNvPr id="216" name="直線コネクタ 215"/>
        <xdr:cNvCxnSpPr/>
      </xdr:nvCxnSpPr>
      <xdr:spPr>
        <a:xfrm>
          <a:off x="10388600" y="9608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64787</xdr:rowOff>
    </xdr:from>
    <xdr:ext cx="469744" cy="259045"/>
    <xdr:sp macro="" textlink="">
      <xdr:nvSpPr>
        <xdr:cNvPr id="217" name="【体育館・プール】&#10;一人当たり面積平均値テキスト"/>
        <xdr:cNvSpPr txBox="1"/>
      </xdr:nvSpPr>
      <xdr:spPr>
        <a:xfrm>
          <a:off x="10515600" y="1035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86360</xdr:rowOff>
    </xdr:from>
    <xdr:to>
      <xdr:col>55</xdr:col>
      <xdr:colOff>50800</xdr:colOff>
      <xdr:row>61</xdr:row>
      <xdr:rowOff>16510</xdr:rowOff>
    </xdr:to>
    <xdr:sp macro="" textlink="">
      <xdr:nvSpPr>
        <xdr:cNvPr id="218" name="フローチャート: 判断 217"/>
        <xdr:cNvSpPr/>
      </xdr:nvSpPr>
      <xdr:spPr>
        <a:xfrm>
          <a:off x="10426700" y="1037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84074</xdr:rowOff>
    </xdr:from>
    <xdr:to>
      <xdr:col>50</xdr:col>
      <xdr:colOff>165100</xdr:colOff>
      <xdr:row>61</xdr:row>
      <xdr:rowOff>14224</xdr:rowOff>
    </xdr:to>
    <xdr:sp macro="" textlink="">
      <xdr:nvSpPr>
        <xdr:cNvPr id="219" name="フローチャート: 判断 218"/>
        <xdr:cNvSpPr/>
      </xdr:nvSpPr>
      <xdr:spPr>
        <a:xfrm>
          <a:off x="9588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102362</xdr:rowOff>
    </xdr:from>
    <xdr:to>
      <xdr:col>46</xdr:col>
      <xdr:colOff>38100</xdr:colOff>
      <xdr:row>61</xdr:row>
      <xdr:rowOff>32512</xdr:rowOff>
    </xdr:to>
    <xdr:sp macro="" textlink="">
      <xdr:nvSpPr>
        <xdr:cNvPr id="220" name="フローチャート: 判断 219"/>
        <xdr:cNvSpPr/>
      </xdr:nvSpPr>
      <xdr:spPr>
        <a:xfrm>
          <a:off x="8699500" y="1038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26924</xdr:rowOff>
    </xdr:from>
    <xdr:to>
      <xdr:col>41</xdr:col>
      <xdr:colOff>101600</xdr:colOff>
      <xdr:row>61</xdr:row>
      <xdr:rowOff>128524</xdr:rowOff>
    </xdr:to>
    <xdr:sp macro="" textlink="">
      <xdr:nvSpPr>
        <xdr:cNvPr id="221" name="フローチャート: 判断 220"/>
        <xdr:cNvSpPr/>
      </xdr:nvSpPr>
      <xdr:spPr>
        <a:xfrm>
          <a:off x="7810500" y="1048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106934</xdr:rowOff>
    </xdr:from>
    <xdr:to>
      <xdr:col>55</xdr:col>
      <xdr:colOff>50800</xdr:colOff>
      <xdr:row>60</xdr:row>
      <xdr:rowOff>37084</xdr:rowOff>
    </xdr:to>
    <xdr:sp macro="" textlink="">
      <xdr:nvSpPr>
        <xdr:cNvPr id="227" name="楕円 226"/>
        <xdr:cNvSpPr/>
      </xdr:nvSpPr>
      <xdr:spPr>
        <a:xfrm>
          <a:off x="10426700" y="10222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129811</xdr:rowOff>
    </xdr:from>
    <xdr:ext cx="469744" cy="259045"/>
    <xdr:sp macro="" textlink="">
      <xdr:nvSpPr>
        <xdr:cNvPr id="228" name="【体育館・プール】&#10;一人当たり面積該当値テキスト"/>
        <xdr:cNvSpPr txBox="1"/>
      </xdr:nvSpPr>
      <xdr:spPr>
        <a:xfrm>
          <a:off x="10515600" y="1007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113792</xdr:rowOff>
    </xdr:from>
    <xdr:to>
      <xdr:col>50</xdr:col>
      <xdr:colOff>165100</xdr:colOff>
      <xdr:row>60</xdr:row>
      <xdr:rowOff>43942</xdr:rowOff>
    </xdr:to>
    <xdr:sp macro="" textlink="">
      <xdr:nvSpPr>
        <xdr:cNvPr id="229" name="楕円 228"/>
        <xdr:cNvSpPr/>
      </xdr:nvSpPr>
      <xdr:spPr>
        <a:xfrm>
          <a:off x="9588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157734</xdr:rowOff>
    </xdr:from>
    <xdr:to>
      <xdr:col>55</xdr:col>
      <xdr:colOff>0</xdr:colOff>
      <xdr:row>59</xdr:row>
      <xdr:rowOff>164592</xdr:rowOff>
    </xdr:to>
    <xdr:cxnSp macro="">
      <xdr:nvCxnSpPr>
        <xdr:cNvPr id="230" name="直線コネクタ 229"/>
        <xdr:cNvCxnSpPr/>
      </xdr:nvCxnSpPr>
      <xdr:spPr>
        <a:xfrm flipV="1">
          <a:off x="9639300" y="10273284"/>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120650</xdr:rowOff>
    </xdr:from>
    <xdr:to>
      <xdr:col>46</xdr:col>
      <xdr:colOff>38100</xdr:colOff>
      <xdr:row>60</xdr:row>
      <xdr:rowOff>50800</xdr:rowOff>
    </xdr:to>
    <xdr:sp macro="" textlink="">
      <xdr:nvSpPr>
        <xdr:cNvPr id="231" name="楕円 230"/>
        <xdr:cNvSpPr/>
      </xdr:nvSpPr>
      <xdr:spPr>
        <a:xfrm>
          <a:off x="8699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164592</xdr:rowOff>
    </xdr:from>
    <xdr:to>
      <xdr:col>50</xdr:col>
      <xdr:colOff>114300</xdr:colOff>
      <xdr:row>60</xdr:row>
      <xdr:rowOff>0</xdr:rowOff>
    </xdr:to>
    <xdr:cxnSp macro="">
      <xdr:nvCxnSpPr>
        <xdr:cNvPr id="232" name="直線コネクタ 231"/>
        <xdr:cNvCxnSpPr/>
      </xdr:nvCxnSpPr>
      <xdr:spPr>
        <a:xfrm flipV="1">
          <a:off x="8750300" y="10280142"/>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161798</xdr:rowOff>
    </xdr:from>
    <xdr:to>
      <xdr:col>41</xdr:col>
      <xdr:colOff>101600</xdr:colOff>
      <xdr:row>60</xdr:row>
      <xdr:rowOff>91948</xdr:rowOff>
    </xdr:to>
    <xdr:sp macro="" textlink="">
      <xdr:nvSpPr>
        <xdr:cNvPr id="233" name="楕円 232"/>
        <xdr:cNvSpPr/>
      </xdr:nvSpPr>
      <xdr:spPr>
        <a:xfrm>
          <a:off x="7810500" y="1027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60</xdr:row>
      <xdr:rowOff>0</xdr:rowOff>
    </xdr:from>
    <xdr:to>
      <xdr:col>45</xdr:col>
      <xdr:colOff>177800</xdr:colOff>
      <xdr:row>60</xdr:row>
      <xdr:rowOff>41148</xdr:rowOff>
    </xdr:to>
    <xdr:cxnSp macro="">
      <xdr:nvCxnSpPr>
        <xdr:cNvPr id="234" name="直線コネクタ 233"/>
        <xdr:cNvCxnSpPr/>
      </xdr:nvCxnSpPr>
      <xdr:spPr>
        <a:xfrm flipV="1">
          <a:off x="7861300" y="1028700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5351</xdr:rowOff>
    </xdr:from>
    <xdr:ext cx="469744" cy="259045"/>
    <xdr:sp macro="" textlink="">
      <xdr:nvSpPr>
        <xdr:cNvPr id="235" name="n_1aveValue【体育館・プール】&#10;一人当たり面積"/>
        <xdr:cNvSpPr txBox="1"/>
      </xdr:nvSpPr>
      <xdr:spPr>
        <a:xfrm>
          <a:off x="9391727" y="1046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23639</xdr:rowOff>
    </xdr:from>
    <xdr:ext cx="469744" cy="259045"/>
    <xdr:sp macro="" textlink="">
      <xdr:nvSpPr>
        <xdr:cNvPr id="236" name="n_2aveValue【体育館・プール】&#10;一人当たり面積"/>
        <xdr:cNvSpPr txBox="1"/>
      </xdr:nvSpPr>
      <xdr:spPr>
        <a:xfrm>
          <a:off x="8515427" y="10482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119651</xdr:rowOff>
    </xdr:from>
    <xdr:ext cx="469744" cy="259045"/>
    <xdr:sp macro="" textlink="">
      <xdr:nvSpPr>
        <xdr:cNvPr id="237" name="n_3aveValue【体育館・プール】&#10;一人当たり面積"/>
        <xdr:cNvSpPr txBox="1"/>
      </xdr:nvSpPr>
      <xdr:spPr>
        <a:xfrm>
          <a:off x="7626427" y="10578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60469</xdr:rowOff>
    </xdr:from>
    <xdr:ext cx="469744" cy="259045"/>
    <xdr:sp macro="" textlink="">
      <xdr:nvSpPr>
        <xdr:cNvPr id="238" name="n_1mainValue【体育館・プール】&#10;一人当たり面積"/>
        <xdr:cNvSpPr txBox="1"/>
      </xdr:nvSpPr>
      <xdr:spPr>
        <a:xfrm>
          <a:off x="9391727" y="100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67327</xdr:rowOff>
    </xdr:from>
    <xdr:ext cx="469744" cy="259045"/>
    <xdr:sp macro="" textlink="">
      <xdr:nvSpPr>
        <xdr:cNvPr id="239" name="n_2mainValue【体育館・プール】&#10;一人当たり面積"/>
        <xdr:cNvSpPr txBox="1"/>
      </xdr:nvSpPr>
      <xdr:spPr>
        <a:xfrm>
          <a:off x="85154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58</xdr:row>
      <xdr:rowOff>108475</xdr:rowOff>
    </xdr:from>
    <xdr:ext cx="469744" cy="259045"/>
    <xdr:sp macro="" textlink="">
      <xdr:nvSpPr>
        <xdr:cNvPr id="240" name="n_3mainValue【体育館・プール】&#10;一人当たり面積"/>
        <xdr:cNvSpPr txBox="1"/>
      </xdr:nvSpPr>
      <xdr:spPr>
        <a:xfrm>
          <a:off x="7626427" y="10052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1" name="正方形/長方形 2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2" name="正方形/長方形 2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3" name="正方形/長方形 2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4" name="正方形/長方形 2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5" name="正方形/長方形 2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6" name="正方形/長方形 2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7" name="正方形/長方形 2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8" name="正方形/長方形 24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9" name="テキスト ボックス 24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0" name="直線コネクタ 24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1" name="テキスト ボックス 25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2" name="直線コネクタ 25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3" name="テキスト ボックス 25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4" name="直線コネクタ 25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5" name="テキスト ボックス 25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6" name="直線コネクタ 25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7" name="テキスト ボックス 25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8" name="直線コネクタ 25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9" name="テキスト ボックス 25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0" name="直線コネクタ 25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1" name="テキスト ボックス 26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87</xdr:row>
      <xdr:rowOff>38100</xdr:rowOff>
    </xdr:to>
    <xdr:cxnSp macro="">
      <xdr:nvCxnSpPr>
        <xdr:cNvPr id="265" name="直線コネクタ 264"/>
        <xdr:cNvCxnSpPr/>
      </xdr:nvCxnSpPr>
      <xdr:spPr>
        <a:xfrm flipV="1">
          <a:off x="4634865" y="13388339"/>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41927</xdr:rowOff>
    </xdr:from>
    <xdr:ext cx="405111" cy="259045"/>
    <xdr:sp macro="" textlink="">
      <xdr:nvSpPr>
        <xdr:cNvPr id="266" name="【福祉施設】&#10;有形固定資産減価償却率最小値テキスト"/>
        <xdr:cNvSpPr txBox="1"/>
      </xdr:nvSpPr>
      <xdr:spPr>
        <a:xfrm>
          <a:off x="4673600" y="1495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38100</xdr:rowOff>
    </xdr:from>
    <xdr:to>
      <xdr:col>24</xdr:col>
      <xdr:colOff>152400</xdr:colOff>
      <xdr:row>87</xdr:row>
      <xdr:rowOff>38100</xdr:rowOff>
    </xdr:to>
    <xdr:cxnSp macro="">
      <xdr:nvCxnSpPr>
        <xdr:cNvPr id="267" name="直線コネクタ 266"/>
        <xdr:cNvCxnSpPr/>
      </xdr:nvCxnSpPr>
      <xdr:spPr>
        <a:xfrm>
          <a:off x="4546600" y="1495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405111" cy="259045"/>
    <xdr:sp macro="" textlink="">
      <xdr:nvSpPr>
        <xdr:cNvPr id="268" name="【福祉施設】&#10;有形固定資産減価償却率最大値テキスト"/>
        <xdr:cNvSpPr txBox="1"/>
      </xdr:nvSpPr>
      <xdr:spPr>
        <a:xfrm>
          <a:off x="4673600" y="1316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269" name="直線コネクタ 268"/>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78122</xdr:rowOff>
    </xdr:from>
    <xdr:ext cx="405111" cy="259045"/>
    <xdr:sp macro="" textlink="">
      <xdr:nvSpPr>
        <xdr:cNvPr id="270" name="【福祉施設】&#10;有形固定資産減価償却率平均値テキスト"/>
        <xdr:cNvSpPr txBox="1"/>
      </xdr:nvSpPr>
      <xdr:spPr>
        <a:xfrm>
          <a:off x="4673600" y="141370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99695</xdr:rowOff>
    </xdr:from>
    <xdr:to>
      <xdr:col>24</xdr:col>
      <xdr:colOff>114300</xdr:colOff>
      <xdr:row>83</xdr:row>
      <xdr:rowOff>29845</xdr:rowOff>
    </xdr:to>
    <xdr:sp macro="" textlink="">
      <xdr:nvSpPr>
        <xdr:cNvPr id="271" name="フローチャート: 判断 270"/>
        <xdr:cNvSpPr/>
      </xdr:nvSpPr>
      <xdr:spPr>
        <a:xfrm>
          <a:off x="4584700" y="1415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151130</xdr:rowOff>
    </xdr:from>
    <xdr:to>
      <xdr:col>20</xdr:col>
      <xdr:colOff>38100</xdr:colOff>
      <xdr:row>83</xdr:row>
      <xdr:rowOff>81280</xdr:rowOff>
    </xdr:to>
    <xdr:sp macro="" textlink="">
      <xdr:nvSpPr>
        <xdr:cNvPr id="272" name="フローチャート: 判断 271"/>
        <xdr:cNvSpPr/>
      </xdr:nvSpPr>
      <xdr:spPr>
        <a:xfrm>
          <a:off x="3746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166370</xdr:rowOff>
    </xdr:from>
    <xdr:to>
      <xdr:col>15</xdr:col>
      <xdr:colOff>101600</xdr:colOff>
      <xdr:row>83</xdr:row>
      <xdr:rowOff>96520</xdr:rowOff>
    </xdr:to>
    <xdr:sp macro="" textlink="">
      <xdr:nvSpPr>
        <xdr:cNvPr id="273" name="フローチャート: 判断 272"/>
        <xdr:cNvSpPr/>
      </xdr:nvSpPr>
      <xdr:spPr>
        <a:xfrm>
          <a:off x="2857500" y="1422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111125</xdr:rowOff>
    </xdr:from>
    <xdr:to>
      <xdr:col>10</xdr:col>
      <xdr:colOff>165100</xdr:colOff>
      <xdr:row>84</xdr:row>
      <xdr:rowOff>41275</xdr:rowOff>
    </xdr:to>
    <xdr:sp macro="" textlink="">
      <xdr:nvSpPr>
        <xdr:cNvPr id="274" name="フローチャート: 判断 273"/>
        <xdr:cNvSpPr/>
      </xdr:nvSpPr>
      <xdr:spPr>
        <a:xfrm>
          <a:off x="1968500" y="1434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143511</xdr:rowOff>
    </xdr:from>
    <xdr:to>
      <xdr:col>24</xdr:col>
      <xdr:colOff>114300</xdr:colOff>
      <xdr:row>80</xdr:row>
      <xdr:rowOff>73661</xdr:rowOff>
    </xdr:to>
    <xdr:sp macro="" textlink="">
      <xdr:nvSpPr>
        <xdr:cNvPr id="280" name="楕円 279"/>
        <xdr:cNvSpPr/>
      </xdr:nvSpPr>
      <xdr:spPr>
        <a:xfrm>
          <a:off x="4584700" y="136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166388</xdr:rowOff>
    </xdr:from>
    <xdr:ext cx="405111" cy="259045"/>
    <xdr:sp macro="" textlink="">
      <xdr:nvSpPr>
        <xdr:cNvPr id="281" name="【福祉施設】&#10;有形固定資産減価償却率該当値テキスト"/>
        <xdr:cNvSpPr txBox="1"/>
      </xdr:nvSpPr>
      <xdr:spPr>
        <a:xfrm>
          <a:off x="4673600" y="1353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8255</xdr:rowOff>
    </xdr:from>
    <xdr:to>
      <xdr:col>20</xdr:col>
      <xdr:colOff>38100</xdr:colOff>
      <xdr:row>80</xdr:row>
      <xdr:rowOff>109855</xdr:rowOff>
    </xdr:to>
    <xdr:sp macro="" textlink="">
      <xdr:nvSpPr>
        <xdr:cNvPr id="282" name="楕円 281"/>
        <xdr:cNvSpPr/>
      </xdr:nvSpPr>
      <xdr:spPr>
        <a:xfrm>
          <a:off x="3746500" y="1372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22861</xdr:rowOff>
    </xdr:from>
    <xdr:to>
      <xdr:col>24</xdr:col>
      <xdr:colOff>63500</xdr:colOff>
      <xdr:row>80</xdr:row>
      <xdr:rowOff>59055</xdr:rowOff>
    </xdr:to>
    <xdr:cxnSp macro="">
      <xdr:nvCxnSpPr>
        <xdr:cNvPr id="283" name="直線コネクタ 282"/>
        <xdr:cNvCxnSpPr/>
      </xdr:nvCxnSpPr>
      <xdr:spPr>
        <a:xfrm flipV="1">
          <a:off x="3797300" y="13738861"/>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52070</xdr:rowOff>
    </xdr:from>
    <xdr:to>
      <xdr:col>15</xdr:col>
      <xdr:colOff>101600</xdr:colOff>
      <xdr:row>80</xdr:row>
      <xdr:rowOff>153670</xdr:rowOff>
    </xdr:to>
    <xdr:sp macro="" textlink="">
      <xdr:nvSpPr>
        <xdr:cNvPr id="284" name="楕円 283"/>
        <xdr:cNvSpPr/>
      </xdr:nvSpPr>
      <xdr:spPr>
        <a:xfrm>
          <a:off x="2857500" y="137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59055</xdr:rowOff>
    </xdr:from>
    <xdr:to>
      <xdr:col>19</xdr:col>
      <xdr:colOff>177800</xdr:colOff>
      <xdr:row>80</xdr:row>
      <xdr:rowOff>102870</xdr:rowOff>
    </xdr:to>
    <xdr:cxnSp macro="">
      <xdr:nvCxnSpPr>
        <xdr:cNvPr id="285" name="直線コネクタ 284"/>
        <xdr:cNvCxnSpPr/>
      </xdr:nvCxnSpPr>
      <xdr:spPr>
        <a:xfrm flipV="1">
          <a:off x="2908300" y="13775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93980</xdr:rowOff>
    </xdr:from>
    <xdr:to>
      <xdr:col>10</xdr:col>
      <xdr:colOff>165100</xdr:colOff>
      <xdr:row>81</xdr:row>
      <xdr:rowOff>24130</xdr:rowOff>
    </xdr:to>
    <xdr:sp macro="" textlink="">
      <xdr:nvSpPr>
        <xdr:cNvPr id="286" name="楕円 285"/>
        <xdr:cNvSpPr/>
      </xdr:nvSpPr>
      <xdr:spPr>
        <a:xfrm>
          <a:off x="1968500" y="1380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102870</xdr:rowOff>
    </xdr:from>
    <xdr:to>
      <xdr:col>15</xdr:col>
      <xdr:colOff>50800</xdr:colOff>
      <xdr:row>80</xdr:row>
      <xdr:rowOff>144780</xdr:rowOff>
    </xdr:to>
    <xdr:cxnSp macro="">
      <xdr:nvCxnSpPr>
        <xdr:cNvPr id="287" name="直線コネクタ 286"/>
        <xdr:cNvCxnSpPr/>
      </xdr:nvCxnSpPr>
      <xdr:spPr>
        <a:xfrm flipV="1">
          <a:off x="2019300" y="1381887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72407</xdr:rowOff>
    </xdr:from>
    <xdr:ext cx="405111" cy="259045"/>
    <xdr:sp macro="" textlink="">
      <xdr:nvSpPr>
        <xdr:cNvPr id="288" name="n_1aveValue【福祉施設】&#10;有形固定資産減価償却率"/>
        <xdr:cNvSpPr txBox="1"/>
      </xdr:nvSpPr>
      <xdr:spPr>
        <a:xfrm>
          <a:off x="35820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87647</xdr:rowOff>
    </xdr:from>
    <xdr:ext cx="405111" cy="259045"/>
    <xdr:sp macro="" textlink="">
      <xdr:nvSpPr>
        <xdr:cNvPr id="289" name="n_2aveValue【福祉施設】&#10;有形固定資産減価償却率"/>
        <xdr:cNvSpPr txBox="1"/>
      </xdr:nvSpPr>
      <xdr:spPr>
        <a:xfrm>
          <a:off x="2705744" y="1431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32402</xdr:rowOff>
    </xdr:from>
    <xdr:ext cx="405111" cy="259045"/>
    <xdr:sp macro="" textlink="">
      <xdr:nvSpPr>
        <xdr:cNvPr id="290" name="n_3aveValue【福祉施設】&#10;有形固定資産減価償却率"/>
        <xdr:cNvSpPr txBox="1"/>
      </xdr:nvSpPr>
      <xdr:spPr>
        <a:xfrm>
          <a:off x="1816744" y="1443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126382</xdr:rowOff>
    </xdr:from>
    <xdr:ext cx="405111" cy="259045"/>
    <xdr:sp macro="" textlink="">
      <xdr:nvSpPr>
        <xdr:cNvPr id="291" name="n_1mainValue【福祉施設】&#10;有形固定資産減価償却率"/>
        <xdr:cNvSpPr txBox="1"/>
      </xdr:nvSpPr>
      <xdr:spPr>
        <a:xfrm>
          <a:off x="3582044" y="1349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170197</xdr:rowOff>
    </xdr:from>
    <xdr:ext cx="405111" cy="259045"/>
    <xdr:sp macro="" textlink="">
      <xdr:nvSpPr>
        <xdr:cNvPr id="292" name="n_2mainValue【福祉施設】&#10;有形固定資産減価償却率"/>
        <xdr:cNvSpPr txBox="1"/>
      </xdr:nvSpPr>
      <xdr:spPr>
        <a:xfrm>
          <a:off x="2705744" y="1354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40657</xdr:rowOff>
    </xdr:from>
    <xdr:ext cx="405111" cy="259045"/>
    <xdr:sp macro="" textlink="">
      <xdr:nvSpPr>
        <xdr:cNvPr id="293" name="n_3mainValue【福祉施設】&#10;有形固定資産減価償却率"/>
        <xdr:cNvSpPr txBox="1"/>
      </xdr:nvSpPr>
      <xdr:spPr>
        <a:xfrm>
          <a:off x="1816744" y="1358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4" name="直線コネクタ 303"/>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5" name="テキスト ボックス 304"/>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6" name="直線コネクタ 305"/>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7" name="テキスト ボックス 306"/>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8" name="直線コネクタ 307"/>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9" name="テキスト ボックス 308"/>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0" name="直線コネクタ 309"/>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1" name="テキスト ボックス 310"/>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2" name="直線コネクタ 311"/>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3" name="テキスト ボックス 312"/>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4" name="直線コネクタ 313"/>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5" name="テキスト ボックス 314"/>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6" name="直線コネクタ 31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7" name="テキスト ボックス 316"/>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8"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126274</xdr:rowOff>
    </xdr:from>
    <xdr:to>
      <xdr:col>54</xdr:col>
      <xdr:colOff>189865</xdr:colOff>
      <xdr:row>86</xdr:row>
      <xdr:rowOff>149134</xdr:rowOff>
    </xdr:to>
    <xdr:cxnSp macro="">
      <xdr:nvCxnSpPr>
        <xdr:cNvPr id="319" name="直線コネクタ 318"/>
        <xdr:cNvCxnSpPr/>
      </xdr:nvCxnSpPr>
      <xdr:spPr>
        <a:xfrm flipV="1">
          <a:off x="10476865" y="13499374"/>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152961</xdr:rowOff>
    </xdr:from>
    <xdr:ext cx="469744" cy="259045"/>
    <xdr:sp macro="" textlink="">
      <xdr:nvSpPr>
        <xdr:cNvPr id="320" name="【福祉施設】&#10;一人当たり面積最小値テキスト"/>
        <xdr:cNvSpPr txBox="1"/>
      </xdr:nvSpPr>
      <xdr:spPr>
        <a:xfrm>
          <a:off x="10515600" y="14897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149134</xdr:rowOff>
    </xdr:from>
    <xdr:to>
      <xdr:col>55</xdr:col>
      <xdr:colOff>88900</xdr:colOff>
      <xdr:row>86</xdr:row>
      <xdr:rowOff>149134</xdr:rowOff>
    </xdr:to>
    <xdr:cxnSp macro="">
      <xdr:nvCxnSpPr>
        <xdr:cNvPr id="321" name="直線コネクタ 320"/>
        <xdr:cNvCxnSpPr/>
      </xdr:nvCxnSpPr>
      <xdr:spPr>
        <a:xfrm>
          <a:off x="10388600" y="1489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72951</xdr:rowOff>
    </xdr:from>
    <xdr:ext cx="469744" cy="259045"/>
    <xdr:sp macro="" textlink="">
      <xdr:nvSpPr>
        <xdr:cNvPr id="322" name="【福祉施設】&#10;一人当たり面積最大値テキスト"/>
        <xdr:cNvSpPr txBox="1"/>
      </xdr:nvSpPr>
      <xdr:spPr>
        <a:xfrm>
          <a:off x="10515600" y="1327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126274</xdr:rowOff>
    </xdr:from>
    <xdr:to>
      <xdr:col>55</xdr:col>
      <xdr:colOff>88900</xdr:colOff>
      <xdr:row>78</xdr:row>
      <xdr:rowOff>126274</xdr:rowOff>
    </xdr:to>
    <xdr:cxnSp macro="">
      <xdr:nvCxnSpPr>
        <xdr:cNvPr id="323" name="直線コネクタ 322"/>
        <xdr:cNvCxnSpPr/>
      </xdr:nvCxnSpPr>
      <xdr:spPr>
        <a:xfrm>
          <a:off x="10388600" y="13499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88554</xdr:rowOff>
    </xdr:from>
    <xdr:ext cx="469744" cy="259045"/>
    <xdr:sp macro="" textlink="">
      <xdr:nvSpPr>
        <xdr:cNvPr id="324" name="【福祉施設】&#10;一人当たり面積平均値テキスト"/>
        <xdr:cNvSpPr txBox="1"/>
      </xdr:nvSpPr>
      <xdr:spPr>
        <a:xfrm>
          <a:off x="10515600" y="143189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65677</xdr:rowOff>
    </xdr:from>
    <xdr:to>
      <xdr:col>55</xdr:col>
      <xdr:colOff>50800</xdr:colOff>
      <xdr:row>84</xdr:row>
      <xdr:rowOff>167277</xdr:rowOff>
    </xdr:to>
    <xdr:sp macro="" textlink="">
      <xdr:nvSpPr>
        <xdr:cNvPr id="325" name="フローチャート: 判断 324"/>
        <xdr:cNvSpPr/>
      </xdr:nvSpPr>
      <xdr:spPr>
        <a:xfrm>
          <a:off x="104267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75474</xdr:rowOff>
    </xdr:from>
    <xdr:to>
      <xdr:col>50</xdr:col>
      <xdr:colOff>165100</xdr:colOff>
      <xdr:row>85</xdr:row>
      <xdr:rowOff>5624</xdr:rowOff>
    </xdr:to>
    <xdr:sp macro="" textlink="">
      <xdr:nvSpPr>
        <xdr:cNvPr id="326" name="フローチャート: 判断 325"/>
        <xdr:cNvSpPr/>
      </xdr:nvSpPr>
      <xdr:spPr>
        <a:xfrm>
          <a:off x="9588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75474</xdr:rowOff>
    </xdr:from>
    <xdr:to>
      <xdr:col>46</xdr:col>
      <xdr:colOff>38100</xdr:colOff>
      <xdr:row>85</xdr:row>
      <xdr:rowOff>5624</xdr:rowOff>
    </xdr:to>
    <xdr:sp macro="" textlink="">
      <xdr:nvSpPr>
        <xdr:cNvPr id="327" name="フローチャート: 判断 326"/>
        <xdr:cNvSpPr/>
      </xdr:nvSpPr>
      <xdr:spPr>
        <a:xfrm>
          <a:off x="8699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1995</xdr:rowOff>
    </xdr:from>
    <xdr:to>
      <xdr:col>41</xdr:col>
      <xdr:colOff>101600</xdr:colOff>
      <xdr:row>85</xdr:row>
      <xdr:rowOff>103595</xdr:rowOff>
    </xdr:to>
    <xdr:sp macro="" textlink="">
      <xdr:nvSpPr>
        <xdr:cNvPr id="328" name="フローチャート: 判断 327"/>
        <xdr:cNvSpPr/>
      </xdr:nvSpPr>
      <xdr:spPr>
        <a:xfrm>
          <a:off x="7810500" y="1457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9" name="テキスト ボックス 32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0" name="テキスト ボックス 32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1" name="テキスト ボックス 33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2" name="テキスト ボックス 33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3" name="テキスト ボックス 33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106499</xdr:rowOff>
    </xdr:from>
    <xdr:to>
      <xdr:col>55</xdr:col>
      <xdr:colOff>50800</xdr:colOff>
      <xdr:row>86</xdr:row>
      <xdr:rowOff>36649</xdr:rowOff>
    </xdr:to>
    <xdr:sp macro="" textlink="">
      <xdr:nvSpPr>
        <xdr:cNvPr id="334" name="楕円 333"/>
        <xdr:cNvSpPr/>
      </xdr:nvSpPr>
      <xdr:spPr>
        <a:xfrm>
          <a:off x="10426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84926</xdr:rowOff>
    </xdr:from>
    <xdr:ext cx="469744" cy="259045"/>
    <xdr:sp macro="" textlink="">
      <xdr:nvSpPr>
        <xdr:cNvPr id="335" name="【福祉施設】&#10;一人当たり面積該当値テキスト"/>
        <xdr:cNvSpPr txBox="1"/>
      </xdr:nvSpPr>
      <xdr:spPr>
        <a:xfrm>
          <a:off x="10515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106499</xdr:rowOff>
    </xdr:from>
    <xdr:to>
      <xdr:col>50</xdr:col>
      <xdr:colOff>165100</xdr:colOff>
      <xdr:row>86</xdr:row>
      <xdr:rowOff>36649</xdr:rowOff>
    </xdr:to>
    <xdr:sp macro="" textlink="">
      <xdr:nvSpPr>
        <xdr:cNvPr id="336" name="楕円 335"/>
        <xdr:cNvSpPr/>
      </xdr:nvSpPr>
      <xdr:spPr>
        <a:xfrm>
          <a:off x="95885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157299</xdr:rowOff>
    </xdr:from>
    <xdr:to>
      <xdr:col>55</xdr:col>
      <xdr:colOff>0</xdr:colOff>
      <xdr:row>85</xdr:row>
      <xdr:rowOff>157299</xdr:rowOff>
    </xdr:to>
    <xdr:cxnSp macro="">
      <xdr:nvCxnSpPr>
        <xdr:cNvPr id="337" name="直線コネクタ 336"/>
        <xdr:cNvCxnSpPr/>
      </xdr:nvCxnSpPr>
      <xdr:spPr>
        <a:xfrm>
          <a:off x="9639300" y="1473054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109764</xdr:rowOff>
    </xdr:from>
    <xdr:to>
      <xdr:col>46</xdr:col>
      <xdr:colOff>38100</xdr:colOff>
      <xdr:row>86</xdr:row>
      <xdr:rowOff>39914</xdr:rowOff>
    </xdr:to>
    <xdr:sp macro="" textlink="">
      <xdr:nvSpPr>
        <xdr:cNvPr id="338" name="楕円 337"/>
        <xdr:cNvSpPr/>
      </xdr:nvSpPr>
      <xdr:spPr>
        <a:xfrm>
          <a:off x="8699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157299</xdr:rowOff>
    </xdr:from>
    <xdr:to>
      <xdr:col>50</xdr:col>
      <xdr:colOff>114300</xdr:colOff>
      <xdr:row>85</xdr:row>
      <xdr:rowOff>160564</xdr:rowOff>
    </xdr:to>
    <xdr:cxnSp macro="">
      <xdr:nvCxnSpPr>
        <xdr:cNvPr id="339" name="直線コネクタ 338"/>
        <xdr:cNvCxnSpPr/>
      </xdr:nvCxnSpPr>
      <xdr:spPr>
        <a:xfrm flipV="1">
          <a:off x="8750300" y="1473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109764</xdr:rowOff>
    </xdr:from>
    <xdr:to>
      <xdr:col>41</xdr:col>
      <xdr:colOff>101600</xdr:colOff>
      <xdr:row>86</xdr:row>
      <xdr:rowOff>39914</xdr:rowOff>
    </xdr:to>
    <xdr:sp macro="" textlink="">
      <xdr:nvSpPr>
        <xdr:cNvPr id="340" name="楕円 339"/>
        <xdr:cNvSpPr/>
      </xdr:nvSpPr>
      <xdr:spPr>
        <a:xfrm>
          <a:off x="7810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160564</xdr:rowOff>
    </xdr:from>
    <xdr:to>
      <xdr:col>45</xdr:col>
      <xdr:colOff>177800</xdr:colOff>
      <xdr:row>85</xdr:row>
      <xdr:rowOff>160564</xdr:rowOff>
    </xdr:to>
    <xdr:cxnSp macro="">
      <xdr:nvCxnSpPr>
        <xdr:cNvPr id="341" name="直線コネクタ 340"/>
        <xdr:cNvCxnSpPr/>
      </xdr:nvCxnSpPr>
      <xdr:spPr>
        <a:xfrm>
          <a:off x="7861300" y="1473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22151</xdr:rowOff>
    </xdr:from>
    <xdr:ext cx="469744" cy="259045"/>
    <xdr:sp macro="" textlink="">
      <xdr:nvSpPr>
        <xdr:cNvPr id="342" name="n_1aveValue【福祉施設】&#10;一人当たり面積"/>
        <xdr:cNvSpPr txBox="1"/>
      </xdr:nvSpPr>
      <xdr:spPr>
        <a:xfrm>
          <a:off x="93917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22151</xdr:rowOff>
    </xdr:from>
    <xdr:ext cx="469744" cy="259045"/>
    <xdr:sp macro="" textlink="">
      <xdr:nvSpPr>
        <xdr:cNvPr id="343" name="n_2aveValue【福祉施設】&#10;一人当たり面積"/>
        <xdr:cNvSpPr txBox="1"/>
      </xdr:nvSpPr>
      <xdr:spPr>
        <a:xfrm>
          <a:off x="8515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120122</xdr:rowOff>
    </xdr:from>
    <xdr:ext cx="469744" cy="259045"/>
    <xdr:sp macro="" textlink="">
      <xdr:nvSpPr>
        <xdr:cNvPr id="344" name="n_3aveValue【福祉施設】&#10;一人当たり面積"/>
        <xdr:cNvSpPr txBox="1"/>
      </xdr:nvSpPr>
      <xdr:spPr>
        <a:xfrm>
          <a:off x="7626427" y="14350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27776</xdr:rowOff>
    </xdr:from>
    <xdr:ext cx="469744" cy="259045"/>
    <xdr:sp macro="" textlink="">
      <xdr:nvSpPr>
        <xdr:cNvPr id="345" name="n_1mainValue【福祉施設】&#10;一人当たり面積"/>
        <xdr:cNvSpPr txBox="1"/>
      </xdr:nvSpPr>
      <xdr:spPr>
        <a:xfrm>
          <a:off x="9391727" y="1477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31041</xdr:rowOff>
    </xdr:from>
    <xdr:ext cx="469744" cy="259045"/>
    <xdr:sp macro="" textlink="">
      <xdr:nvSpPr>
        <xdr:cNvPr id="346" name="n_2mainValue【福祉施設】&#10;一人当たり面積"/>
        <xdr:cNvSpPr txBox="1"/>
      </xdr:nvSpPr>
      <xdr:spPr>
        <a:xfrm>
          <a:off x="8515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31041</xdr:rowOff>
    </xdr:from>
    <xdr:ext cx="469744" cy="259045"/>
    <xdr:sp macro="" textlink="">
      <xdr:nvSpPr>
        <xdr:cNvPr id="347" name="n_3mainValue【福祉施設】&#10;一人当たり面積"/>
        <xdr:cNvSpPr txBox="1"/>
      </xdr:nvSpPr>
      <xdr:spPr>
        <a:xfrm>
          <a:off x="76264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8" name="正方形/長方形 34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9" name="正方形/長方形 34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0" name="正方形/長方形 34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1" name="正方形/長方形 35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2" name="正方形/長方形 35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3" name="正方形/長方形 35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4" name="正方形/長方形 35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5" name="正方形/長方形 35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6" name="テキスト ボックス 35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7" name="直線コネクタ 35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8" name="直線コネクタ 35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9" name="テキスト ボックス 35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60" name="直線コネクタ 35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61" name="テキスト ボックス 36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2" name="直線コネクタ 36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3" name="テキスト ボックス 36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4" name="直線コネクタ 36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5" name="テキスト ボックス 36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6" name="直線コネクタ 36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7" name="テキスト ボックス 36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8" name="直線コネクタ 36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9" name="テキスト ボックス 36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70" name="直線コネクタ 36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71" name="テキスト ボックス 37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115388</xdr:rowOff>
    </xdr:to>
    <xdr:cxnSp macro="">
      <xdr:nvCxnSpPr>
        <xdr:cNvPr id="373" name="直線コネクタ 372"/>
        <xdr:cNvCxnSpPr/>
      </xdr:nvCxnSpPr>
      <xdr:spPr>
        <a:xfrm flipV="1">
          <a:off x="4634865"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119215</xdr:rowOff>
    </xdr:from>
    <xdr:ext cx="340478" cy="259045"/>
    <xdr:sp macro="" textlink="">
      <xdr:nvSpPr>
        <xdr:cNvPr id="374" name="【市民会館】&#10;有形固定資産減価償却率最小値テキスト"/>
        <xdr:cNvSpPr txBox="1"/>
      </xdr:nvSpPr>
      <xdr:spPr>
        <a:xfrm>
          <a:off x="4673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115388</xdr:rowOff>
    </xdr:from>
    <xdr:to>
      <xdr:col>24</xdr:col>
      <xdr:colOff>152400</xdr:colOff>
      <xdr:row>108</xdr:row>
      <xdr:rowOff>115388</xdr:rowOff>
    </xdr:to>
    <xdr:cxnSp macro="">
      <xdr:nvCxnSpPr>
        <xdr:cNvPr id="375" name="直線コネクタ 374"/>
        <xdr:cNvCxnSpPr/>
      </xdr:nvCxnSpPr>
      <xdr:spPr>
        <a:xfrm>
          <a:off x="4546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6"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7" name="直線コネクタ 376"/>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160582</xdr:rowOff>
    </xdr:from>
    <xdr:ext cx="405111" cy="259045"/>
    <xdr:sp macro="" textlink="">
      <xdr:nvSpPr>
        <xdr:cNvPr id="378" name="【市民会館】&#10;有形固定資産減価償却率平均値テキスト"/>
        <xdr:cNvSpPr txBox="1"/>
      </xdr:nvSpPr>
      <xdr:spPr>
        <a:xfrm>
          <a:off x="4673600" y="17819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10705</xdr:rowOff>
    </xdr:from>
    <xdr:to>
      <xdr:col>24</xdr:col>
      <xdr:colOff>114300</xdr:colOff>
      <xdr:row>104</xdr:row>
      <xdr:rowOff>112305</xdr:rowOff>
    </xdr:to>
    <xdr:sp macro="" textlink="">
      <xdr:nvSpPr>
        <xdr:cNvPr id="379" name="フローチャート: 判断 378"/>
        <xdr:cNvSpPr/>
      </xdr:nvSpPr>
      <xdr:spPr>
        <a:xfrm>
          <a:off x="45847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154395</xdr:rowOff>
    </xdr:from>
    <xdr:to>
      <xdr:col>20</xdr:col>
      <xdr:colOff>38100</xdr:colOff>
      <xdr:row>104</xdr:row>
      <xdr:rowOff>84545</xdr:rowOff>
    </xdr:to>
    <xdr:sp macro="" textlink="">
      <xdr:nvSpPr>
        <xdr:cNvPr id="380" name="フローチャート: 判断 379"/>
        <xdr:cNvSpPr/>
      </xdr:nvSpPr>
      <xdr:spPr>
        <a:xfrm>
          <a:off x="37465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28666</xdr:rowOff>
    </xdr:from>
    <xdr:to>
      <xdr:col>15</xdr:col>
      <xdr:colOff>101600</xdr:colOff>
      <xdr:row>104</xdr:row>
      <xdr:rowOff>130266</xdr:rowOff>
    </xdr:to>
    <xdr:sp macro="" textlink="">
      <xdr:nvSpPr>
        <xdr:cNvPr id="381" name="フローチャート: 判断 380"/>
        <xdr:cNvSpPr/>
      </xdr:nvSpPr>
      <xdr:spPr>
        <a:xfrm>
          <a:off x="2857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131536</xdr:rowOff>
    </xdr:from>
    <xdr:to>
      <xdr:col>10</xdr:col>
      <xdr:colOff>165100</xdr:colOff>
      <xdr:row>104</xdr:row>
      <xdr:rowOff>61686</xdr:rowOff>
    </xdr:to>
    <xdr:sp macro="" textlink="">
      <xdr:nvSpPr>
        <xdr:cNvPr id="382" name="フローチャート: 判断 381"/>
        <xdr:cNvSpPr/>
      </xdr:nvSpPr>
      <xdr:spPr>
        <a:xfrm>
          <a:off x="1968500" y="1779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3" name="テキスト ボックス 38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4" name="テキスト ボックス 38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5" name="テキスト ボックス 38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6" name="テキスト ボックス 38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7" name="テキスト ボックス 38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27032</xdr:rowOff>
    </xdr:from>
    <xdr:to>
      <xdr:col>24</xdr:col>
      <xdr:colOff>114300</xdr:colOff>
      <xdr:row>103</xdr:row>
      <xdr:rowOff>128632</xdr:rowOff>
    </xdr:to>
    <xdr:sp macro="" textlink="">
      <xdr:nvSpPr>
        <xdr:cNvPr id="388" name="楕円 387"/>
        <xdr:cNvSpPr/>
      </xdr:nvSpPr>
      <xdr:spPr>
        <a:xfrm>
          <a:off x="4584700" y="17686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49909</xdr:rowOff>
    </xdr:from>
    <xdr:ext cx="405111" cy="259045"/>
    <xdr:sp macro="" textlink="">
      <xdr:nvSpPr>
        <xdr:cNvPr id="389" name="【市民会館】&#10;有形固定資産減価償却率該当値テキスト"/>
        <xdr:cNvSpPr txBox="1"/>
      </xdr:nvSpPr>
      <xdr:spPr>
        <a:xfrm>
          <a:off x="4673600" y="175378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59689</xdr:rowOff>
    </xdr:from>
    <xdr:to>
      <xdr:col>20</xdr:col>
      <xdr:colOff>38100</xdr:colOff>
      <xdr:row>103</xdr:row>
      <xdr:rowOff>161289</xdr:rowOff>
    </xdr:to>
    <xdr:sp macro="" textlink="">
      <xdr:nvSpPr>
        <xdr:cNvPr id="390" name="楕円 389"/>
        <xdr:cNvSpPr/>
      </xdr:nvSpPr>
      <xdr:spPr>
        <a:xfrm>
          <a:off x="3746500" y="1771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77832</xdr:rowOff>
    </xdr:from>
    <xdr:to>
      <xdr:col>24</xdr:col>
      <xdr:colOff>63500</xdr:colOff>
      <xdr:row>103</xdr:row>
      <xdr:rowOff>110489</xdr:rowOff>
    </xdr:to>
    <xdr:cxnSp macro="">
      <xdr:nvCxnSpPr>
        <xdr:cNvPr id="391" name="直線コネクタ 390"/>
        <xdr:cNvCxnSpPr/>
      </xdr:nvCxnSpPr>
      <xdr:spPr>
        <a:xfrm flipV="1">
          <a:off x="3797300" y="17737182"/>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89081</xdr:rowOff>
    </xdr:from>
    <xdr:to>
      <xdr:col>15</xdr:col>
      <xdr:colOff>101600</xdr:colOff>
      <xdr:row>104</xdr:row>
      <xdr:rowOff>19231</xdr:rowOff>
    </xdr:to>
    <xdr:sp macro="" textlink="">
      <xdr:nvSpPr>
        <xdr:cNvPr id="392" name="楕円 391"/>
        <xdr:cNvSpPr/>
      </xdr:nvSpPr>
      <xdr:spPr>
        <a:xfrm>
          <a:off x="2857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110489</xdr:rowOff>
    </xdr:from>
    <xdr:to>
      <xdr:col>19</xdr:col>
      <xdr:colOff>177800</xdr:colOff>
      <xdr:row>103</xdr:row>
      <xdr:rowOff>139881</xdr:rowOff>
    </xdr:to>
    <xdr:cxnSp macro="">
      <xdr:nvCxnSpPr>
        <xdr:cNvPr id="393" name="直線コネクタ 392"/>
        <xdr:cNvCxnSpPr/>
      </xdr:nvCxnSpPr>
      <xdr:spPr>
        <a:xfrm flipV="1">
          <a:off x="2908300" y="177698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118473</xdr:rowOff>
    </xdr:from>
    <xdr:to>
      <xdr:col>10</xdr:col>
      <xdr:colOff>165100</xdr:colOff>
      <xdr:row>104</xdr:row>
      <xdr:rowOff>48623</xdr:rowOff>
    </xdr:to>
    <xdr:sp macro="" textlink="">
      <xdr:nvSpPr>
        <xdr:cNvPr id="394" name="楕円 393"/>
        <xdr:cNvSpPr/>
      </xdr:nvSpPr>
      <xdr:spPr>
        <a:xfrm>
          <a:off x="1968500" y="1777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103</xdr:row>
      <xdr:rowOff>169273</xdr:rowOff>
    </xdr:to>
    <xdr:cxnSp macro="">
      <xdr:nvCxnSpPr>
        <xdr:cNvPr id="395" name="直線コネクタ 394"/>
        <xdr:cNvCxnSpPr/>
      </xdr:nvCxnSpPr>
      <xdr:spPr>
        <a:xfrm flipV="1">
          <a:off x="2019300" y="17799231"/>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75672</xdr:rowOff>
    </xdr:from>
    <xdr:ext cx="405111" cy="259045"/>
    <xdr:sp macro="" textlink="">
      <xdr:nvSpPr>
        <xdr:cNvPr id="396" name="n_1aveValue【市民会館】&#10;有形固定資産減価償却率"/>
        <xdr:cNvSpPr txBox="1"/>
      </xdr:nvSpPr>
      <xdr:spPr>
        <a:xfrm>
          <a:off x="3582044" y="17906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121393</xdr:rowOff>
    </xdr:from>
    <xdr:ext cx="405111" cy="259045"/>
    <xdr:sp macro="" textlink="">
      <xdr:nvSpPr>
        <xdr:cNvPr id="397" name="n_2aveValue【市民会館】&#10;有形固定資産減価償却率"/>
        <xdr:cNvSpPr txBox="1"/>
      </xdr:nvSpPr>
      <xdr:spPr>
        <a:xfrm>
          <a:off x="2705744" y="179521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52813</xdr:rowOff>
    </xdr:from>
    <xdr:ext cx="405111" cy="259045"/>
    <xdr:sp macro="" textlink="">
      <xdr:nvSpPr>
        <xdr:cNvPr id="398" name="n_3aveValue【市民会館】&#10;有形固定資産減価償却率"/>
        <xdr:cNvSpPr txBox="1"/>
      </xdr:nvSpPr>
      <xdr:spPr>
        <a:xfrm>
          <a:off x="1816744" y="1788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6366</xdr:rowOff>
    </xdr:from>
    <xdr:ext cx="405111" cy="259045"/>
    <xdr:sp macro="" textlink="">
      <xdr:nvSpPr>
        <xdr:cNvPr id="399" name="n_1mainValue【市民会館】&#10;有形固定資産減価償却率"/>
        <xdr:cNvSpPr txBox="1"/>
      </xdr:nvSpPr>
      <xdr:spPr>
        <a:xfrm>
          <a:off x="3582044" y="1749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35758</xdr:rowOff>
    </xdr:from>
    <xdr:ext cx="405111" cy="259045"/>
    <xdr:sp macro="" textlink="">
      <xdr:nvSpPr>
        <xdr:cNvPr id="400" name="n_2mainValue【市民会館】&#10;有形固定資産減価償却率"/>
        <xdr:cNvSpPr txBox="1"/>
      </xdr:nvSpPr>
      <xdr:spPr>
        <a:xfrm>
          <a:off x="2705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65150</xdr:rowOff>
    </xdr:from>
    <xdr:ext cx="405111" cy="259045"/>
    <xdr:sp macro="" textlink="">
      <xdr:nvSpPr>
        <xdr:cNvPr id="401" name="n_3mainValue【市民会館】&#10;有形固定資産減価償却率"/>
        <xdr:cNvSpPr txBox="1"/>
      </xdr:nvSpPr>
      <xdr:spPr>
        <a:xfrm>
          <a:off x="1816744" y="17553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2" name="正方形/長方形 40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3" name="正方形/長方形 40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4" name="正方形/長方形 40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5" name="正方形/長方形 40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6" name="正方形/長方形 40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7" name="正方形/長方形 40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8" name="正方形/長方形 40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9" name="正方形/長方形 40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10" name="テキスト ボックス 40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11" name="直線コネクタ 41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2" name="直線コネクタ 41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3" name="テキスト ボックス 41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4" name="直線コネクタ 41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5" name="テキスト ボックス 41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6" name="直線コネクタ 41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7" name="テキスト ボックス 41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8" name="直線コネクタ 41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9" name="テキスト ボックス 41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133350</xdr:rowOff>
    </xdr:from>
    <xdr:to>
      <xdr:col>54</xdr:col>
      <xdr:colOff>189865</xdr:colOff>
      <xdr:row>107</xdr:row>
      <xdr:rowOff>78487</xdr:rowOff>
    </xdr:to>
    <xdr:cxnSp macro="">
      <xdr:nvCxnSpPr>
        <xdr:cNvPr id="423" name="直線コネクタ 422"/>
        <xdr:cNvCxnSpPr/>
      </xdr:nvCxnSpPr>
      <xdr:spPr>
        <a:xfrm flipV="1">
          <a:off x="10476865" y="17106900"/>
          <a:ext cx="0" cy="1316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82314</xdr:rowOff>
    </xdr:from>
    <xdr:ext cx="469744" cy="259045"/>
    <xdr:sp macro="" textlink="">
      <xdr:nvSpPr>
        <xdr:cNvPr id="424" name="【市民会館】&#10;一人当たり面積最小値テキスト"/>
        <xdr:cNvSpPr txBox="1"/>
      </xdr:nvSpPr>
      <xdr:spPr>
        <a:xfrm>
          <a:off x="10515600" y="18427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78487</xdr:rowOff>
    </xdr:from>
    <xdr:to>
      <xdr:col>55</xdr:col>
      <xdr:colOff>88900</xdr:colOff>
      <xdr:row>107</xdr:row>
      <xdr:rowOff>78487</xdr:rowOff>
    </xdr:to>
    <xdr:cxnSp macro="">
      <xdr:nvCxnSpPr>
        <xdr:cNvPr id="425" name="直線コネクタ 424"/>
        <xdr:cNvCxnSpPr/>
      </xdr:nvCxnSpPr>
      <xdr:spPr>
        <a:xfrm>
          <a:off x="10388600" y="18423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80027</xdr:rowOff>
    </xdr:from>
    <xdr:ext cx="469744" cy="259045"/>
    <xdr:sp macro="" textlink="">
      <xdr:nvSpPr>
        <xdr:cNvPr id="426" name="【市民会館】&#10;一人当たり面積最大値テキスト"/>
        <xdr:cNvSpPr txBox="1"/>
      </xdr:nvSpPr>
      <xdr:spPr>
        <a:xfrm>
          <a:off x="10515600" y="1688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133350</xdr:rowOff>
    </xdr:from>
    <xdr:to>
      <xdr:col>55</xdr:col>
      <xdr:colOff>88900</xdr:colOff>
      <xdr:row>99</xdr:row>
      <xdr:rowOff>133350</xdr:rowOff>
    </xdr:to>
    <xdr:cxnSp macro="">
      <xdr:nvCxnSpPr>
        <xdr:cNvPr id="427" name="直線コネクタ 426"/>
        <xdr:cNvCxnSpPr/>
      </xdr:nvCxnSpPr>
      <xdr:spPr>
        <a:xfrm>
          <a:off x="10388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159275</xdr:rowOff>
    </xdr:from>
    <xdr:ext cx="469744" cy="259045"/>
    <xdr:sp macro="" textlink="">
      <xdr:nvSpPr>
        <xdr:cNvPr id="428" name="【市民会館】&#10;一人当たり面積平均値テキスト"/>
        <xdr:cNvSpPr txBox="1"/>
      </xdr:nvSpPr>
      <xdr:spPr>
        <a:xfrm>
          <a:off x="10515600" y="179900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9398</xdr:rowOff>
    </xdr:from>
    <xdr:to>
      <xdr:col>55</xdr:col>
      <xdr:colOff>50800</xdr:colOff>
      <xdr:row>105</xdr:row>
      <xdr:rowOff>110998</xdr:rowOff>
    </xdr:to>
    <xdr:sp macro="" textlink="">
      <xdr:nvSpPr>
        <xdr:cNvPr id="429" name="フローチャート: 判断 428"/>
        <xdr:cNvSpPr/>
      </xdr:nvSpPr>
      <xdr:spPr>
        <a:xfrm>
          <a:off x="10426700" y="1801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13970</xdr:rowOff>
    </xdr:from>
    <xdr:to>
      <xdr:col>50</xdr:col>
      <xdr:colOff>165100</xdr:colOff>
      <xdr:row>105</xdr:row>
      <xdr:rowOff>115570</xdr:rowOff>
    </xdr:to>
    <xdr:sp macro="" textlink="">
      <xdr:nvSpPr>
        <xdr:cNvPr id="430" name="フローチャート: 判断 429"/>
        <xdr:cNvSpPr/>
      </xdr:nvSpPr>
      <xdr:spPr>
        <a:xfrm>
          <a:off x="9588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4826</xdr:rowOff>
    </xdr:from>
    <xdr:to>
      <xdr:col>46</xdr:col>
      <xdr:colOff>38100</xdr:colOff>
      <xdr:row>105</xdr:row>
      <xdr:rowOff>106426</xdr:rowOff>
    </xdr:to>
    <xdr:sp macro="" textlink="">
      <xdr:nvSpPr>
        <xdr:cNvPr id="431" name="フローチャート: 判断 430"/>
        <xdr:cNvSpPr/>
      </xdr:nvSpPr>
      <xdr:spPr>
        <a:xfrm>
          <a:off x="86995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45974</xdr:rowOff>
    </xdr:from>
    <xdr:to>
      <xdr:col>41</xdr:col>
      <xdr:colOff>101600</xdr:colOff>
      <xdr:row>105</xdr:row>
      <xdr:rowOff>147574</xdr:rowOff>
    </xdr:to>
    <xdr:sp macro="" textlink="">
      <xdr:nvSpPr>
        <xdr:cNvPr id="432" name="フローチャート: 判断 431"/>
        <xdr:cNvSpPr/>
      </xdr:nvSpPr>
      <xdr:spPr>
        <a:xfrm>
          <a:off x="7810500" y="1804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101</xdr:row>
      <xdr:rowOff>128270</xdr:rowOff>
    </xdr:from>
    <xdr:to>
      <xdr:col>55</xdr:col>
      <xdr:colOff>50800</xdr:colOff>
      <xdr:row>102</xdr:row>
      <xdr:rowOff>58420</xdr:rowOff>
    </xdr:to>
    <xdr:sp macro="" textlink="">
      <xdr:nvSpPr>
        <xdr:cNvPr id="438" name="楕円 437"/>
        <xdr:cNvSpPr/>
      </xdr:nvSpPr>
      <xdr:spPr>
        <a:xfrm>
          <a:off x="10426700" y="1744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100</xdr:row>
      <xdr:rowOff>151147</xdr:rowOff>
    </xdr:from>
    <xdr:ext cx="469744" cy="259045"/>
    <xdr:sp macro="" textlink="">
      <xdr:nvSpPr>
        <xdr:cNvPr id="439" name="【市民会館】&#10;一人当たり面積該当値テキスト"/>
        <xdr:cNvSpPr txBox="1"/>
      </xdr:nvSpPr>
      <xdr:spPr>
        <a:xfrm>
          <a:off x="10515600" y="1729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101</xdr:row>
      <xdr:rowOff>137413</xdr:rowOff>
    </xdr:from>
    <xdr:to>
      <xdr:col>50</xdr:col>
      <xdr:colOff>165100</xdr:colOff>
      <xdr:row>102</xdr:row>
      <xdr:rowOff>67563</xdr:rowOff>
    </xdr:to>
    <xdr:sp macro="" textlink="">
      <xdr:nvSpPr>
        <xdr:cNvPr id="440" name="楕円 439"/>
        <xdr:cNvSpPr/>
      </xdr:nvSpPr>
      <xdr:spPr>
        <a:xfrm>
          <a:off x="9588500" y="1745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102</xdr:row>
      <xdr:rowOff>7620</xdr:rowOff>
    </xdr:from>
    <xdr:to>
      <xdr:col>55</xdr:col>
      <xdr:colOff>0</xdr:colOff>
      <xdr:row>102</xdr:row>
      <xdr:rowOff>16763</xdr:rowOff>
    </xdr:to>
    <xdr:cxnSp macro="">
      <xdr:nvCxnSpPr>
        <xdr:cNvPr id="441" name="直線コネクタ 440"/>
        <xdr:cNvCxnSpPr/>
      </xdr:nvCxnSpPr>
      <xdr:spPr>
        <a:xfrm flipV="1">
          <a:off x="9639300" y="17495520"/>
          <a:ext cx="8382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101</xdr:row>
      <xdr:rowOff>146558</xdr:rowOff>
    </xdr:from>
    <xdr:to>
      <xdr:col>46</xdr:col>
      <xdr:colOff>38100</xdr:colOff>
      <xdr:row>102</xdr:row>
      <xdr:rowOff>76708</xdr:rowOff>
    </xdr:to>
    <xdr:sp macro="" textlink="">
      <xdr:nvSpPr>
        <xdr:cNvPr id="442" name="楕円 441"/>
        <xdr:cNvSpPr/>
      </xdr:nvSpPr>
      <xdr:spPr>
        <a:xfrm>
          <a:off x="8699500" y="17463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102</xdr:row>
      <xdr:rowOff>16763</xdr:rowOff>
    </xdr:from>
    <xdr:to>
      <xdr:col>50</xdr:col>
      <xdr:colOff>114300</xdr:colOff>
      <xdr:row>102</xdr:row>
      <xdr:rowOff>25908</xdr:rowOff>
    </xdr:to>
    <xdr:cxnSp macro="">
      <xdr:nvCxnSpPr>
        <xdr:cNvPr id="443" name="直線コネクタ 442"/>
        <xdr:cNvCxnSpPr/>
      </xdr:nvCxnSpPr>
      <xdr:spPr>
        <a:xfrm flipV="1">
          <a:off x="8750300" y="175046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101</xdr:row>
      <xdr:rowOff>160274</xdr:rowOff>
    </xdr:from>
    <xdr:to>
      <xdr:col>41</xdr:col>
      <xdr:colOff>101600</xdr:colOff>
      <xdr:row>102</xdr:row>
      <xdr:rowOff>90424</xdr:rowOff>
    </xdr:to>
    <xdr:sp macro="" textlink="">
      <xdr:nvSpPr>
        <xdr:cNvPr id="444" name="楕円 443"/>
        <xdr:cNvSpPr/>
      </xdr:nvSpPr>
      <xdr:spPr>
        <a:xfrm>
          <a:off x="7810500" y="1747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102</xdr:row>
      <xdr:rowOff>25908</xdr:rowOff>
    </xdr:from>
    <xdr:to>
      <xdr:col>45</xdr:col>
      <xdr:colOff>177800</xdr:colOff>
      <xdr:row>102</xdr:row>
      <xdr:rowOff>39624</xdr:rowOff>
    </xdr:to>
    <xdr:cxnSp macro="">
      <xdr:nvCxnSpPr>
        <xdr:cNvPr id="445" name="直線コネクタ 444"/>
        <xdr:cNvCxnSpPr/>
      </xdr:nvCxnSpPr>
      <xdr:spPr>
        <a:xfrm flipV="1">
          <a:off x="7861300" y="1751380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106697</xdr:rowOff>
    </xdr:from>
    <xdr:ext cx="469744" cy="259045"/>
    <xdr:sp macro="" textlink="">
      <xdr:nvSpPr>
        <xdr:cNvPr id="446" name="n_1aveValue【市民会館】&#10;一人当たり面積"/>
        <xdr:cNvSpPr txBox="1"/>
      </xdr:nvSpPr>
      <xdr:spPr>
        <a:xfrm>
          <a:off x="9391727" y="18108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97553</xdr:rowOff>
    </xdr:from>
    <xdr:ext cx="469744" cy="259045"/>
    <xdr:sp macro="" textlink="">
      <xdr:nvSpPr>
        <xdr:cNvPr id="447" name="n_2aveValue【市民会館】&#10;一人当たり面積"/>
        <xdr:cNvSpPr txBox="1"/>
      </xdr:nvSpPr>
      <xdr:spPr>
        <a:xfrm>
          <a:off x="8515427" y="1809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138701</xdr:rowOff>
    </xdr:from>
    <xdr:ext cx="469744" cy="259045"/>
    <xdr:sp macro="" textlink="">
      <xdr:nvSpPr>
        <xdr:cNvPr id="448" name="n_3aveValue【市民会館】&#10;一人当たり面積"/>
        <xdr:cNvSpPr txBox="1"/>
      </xdr:nvSpPr>
      <xdr:spPr>
        <a:xfrm>
          <a:off x="7626427" y="18140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100</xdr:row>
      <xdr:rowOff>84090</xdr:rowOff>
    </xdr:from>
    <xdr:ext cx="469744" cy="259045"/>
    <xdr:sp macro="" textlink="">
      <xdr:nvSpPr>
        <xdr:cNvPr id="449" name="n_1mainValue【市民会館】&#10;一人当たり面積"/>
        <xdr:cNvSpPr txBox="1"/>
      </xdr:nvSpPr>
      <xdr:spPr>
        <a:xfrm>
          <a:off x="9391727" y="1722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100</xdr:row>
      <xdr:rowOff>93235</xdr:rowOff>
    </xdr:from>
    <xdr:ext cx="469744" cy="259045"/>
    <xdr:sp macro="" textlink="">
      <xdr:nvSpPr>
        <xdr:cNvPr id="450" name="n_2mainValue【市民会館】&#10;一人当たり面積"/>
        <xdr:cNvSpPr txBox="1"/>
      </xdr:nvSpPr>
      <xdr:spPr>
        <a:xfrm>
          <a:off x="8515427" y="172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100</xdr:row>
      <xdr:rowOff>106951</xdr:rowOff>
    </xdr:from>
    <xdr:ext cx="469744" cy="259045"/>
    <xdr:sp macro="" textlink="">
      <xdr:nvSpPr>
        <xdr:cNvPr id="451" name="n_3mainValue【市民会館】&#10;一人当たり面積"/>
        <xdr:cNvSpPr txBox="1"/>
      </xdr:nvSpPr>
      <xdr:spPr>
        <a:xfrm>
          <a:off x="7626427" y="1725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2" name="直線コネクタ 46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3" name="テキスト ボックス 46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4" name="直線コネクタ 46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5" name="テキスト ボックス 46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6" name="直線コネクタ 46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7" name="テキスト ボックス 46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8" name="直線コネクタ 46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9" name="テキスト ボックス 46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70" name="直線コネクタ 46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71" name="テキスト ボックス 47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2" name="直線コネクタ 47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3" name="テキスト ボックス 47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4" name="直線コネクタ 47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5" name="テキスト ボックス 47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6"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23949</xdr:rowOff>
    </xdr:to>
    <xdr:cxnSp macro="">
      <xdr:nvCxnSpPr>
        <xdr:cNvPr id="477" name="直線コネクタ 476"/>
        <xdr:cNvCxnSpPr/>
      </xdr:nvCxnSpPr>
      <xdr:spPr>
        <a:xfrm flipV="1">
          <a:off x="16318864" y="5660572"/>
          <a:ext cx="0" cy="1392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27776</xdr:rowOff>
    </xdr:from>
    <xdr:ext cx="405111" cy="259045"/>
    <xdr:sp macro="" textlink="">
      <xdr:nvSpPr>
        <xdr:cNvPr id="478" name="【一般廃棄物処理施設】&#10;有形固定資産減価償却率最小値テキスト"/>
        <xdr:cNvSpPr txBox="1"/>
      </xdr:nvSpPr>
      <xdr:spPr>
        <a:xfrm>
          <a:off x="16357600" y="705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23949</xdr:rowOff>
    </xdr:from>
    <xdr:to>
      <xdr:col>86</xdr:col>
      <xdr:colOff>25400</xdr:colOff>
      <xdr:row>41</xdr:row>
      <xdr:rowOff>23949</xdr:rowOff>
    </xdr:to>
    <xdr:cxnSp macro="">
      <xdr:nvCxnSpPr>
        <xdr:cNvPr id="479" name="直線コネクタ 478"/>
        <xdr:cNvCxnSpPr/>
      </xdr:nvCxnSpPr>
      <xdr:spPr>
        <a:xfrm>
          <a:off x="16230600" y="705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480" name="【一般廃棄物処理施設】&#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81" name="直線コネクタ 48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18885</xdr:rowOff>
    </xdr:from>
    <xdr:ext cx="405111" cy="259045"/>
    <xdr:sp macro="" textlink="">
      <xdr:nvSpPr>
        <xdr:cNvPr id="482" name="【一般廃棄物処理施設】&#10;有形固定資産減価償却率平均値テキスト"/>
        <xdr:cNvSpPr txBox="1"/>
      </xdr:nvSpPr>
      <xdr:spPr>
        <a:xfrm>
          <a:off x="16357600" y="6191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483" name="フローチャート: 判断 482"/>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22134</xdr:rowOff>
    </xdr:from>
    <xdr:to>
      <xdr:col>81</xdr:col>
      <xdr:colOff>101600</xdr:colOff>
      <xdr:row>37</xdr:row>
      <xdr:rowOff>123734</xdr:rowOff>
    </xdr:to>
    <xdr:sp macro="" textlink="">
      <xdr:nvSpPr>
        <xdr:cNvPr id="484" name="フローチャート: 判断 483"/>
        <xdr:cNvSpPr/>
      </xdr:nvSpPr>
      <xdr:spPr>
        <a:xfrm>
          <a:off x="154305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30299</xdr:rowOff>
    </xdr:from>
    <xdr:to>
      <xdr:col>76</xdr:col>
      <xdr:colOff>165100</xdr:colOff>
      <xdr:row>37</xdr:row>
      <xdr:rowOff>131899</xdr:rowOff>
    </xdr:to>
    <xdr:sp macro="" textlink="">
      <xdr:nvSpPr>
        <xdr:cNvPr id="485" name="フローチャート: 判断 484"/>
        <xdr:cNvSpPr/>
      </xdr:nvSpPr>
      <xdr:spPr>
        <a:xfrm>
          <a:off x="14541500" y="637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160927</xdr:rowOff>
    </xdr:from>
    <xdr:to>
      <xdr:col>72</xdr:col>
      <xdr:colOff>38100</xdr:colOff>
      <xdr:row>37</xdr:row>
      <xdr:rowOff>91077</xdr:rowOff>
    </xdr:to>
    <xdr:sp macro="" textlink="">
      <xdr:nvSpPr>
        <xdr:cNvPr id="486" name="フローチャート: 判断 485"/>
        <xdr:cNvSpPr/>
      </xdr:nvSpPr>
      <xdr:spPr>
        <a:xfrm>
          <a:off x="13652500" y="63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7" name="テキスト ボックス 48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8" name="テキスト ボックス 48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9" name="テキスト ボックス 48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90" name="テキスト ボックス 48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91" name="テキスト ボックス 49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48260</xdr:rowOff>
    </xdr:from>
    <xdr:to>
      <xdr:col>85</xdr:col>
      <xdr:colOff>177800</xdr:colOff>
      <xdr:row>39</xdr:row>
      <xdr:rowOff>149860</xdr:rowOff>
    </xdr:to>
    <xdr:sp macro="" textlink="">
      <xdr:nvSpPr>
        <xdr:cNvPr id="492" name="楕円 491"/>
        <xdr:cNvSpPr/>
      </xdr:nvSpPr>
      <xdr:spPr>
        <a:xfrm>
          <a:off x="162687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26687</xdr:rowOff>
    </xdr:from>
    <xdr:ext cx="405111" cy="259045"/>
    <xdr:sp macro="" textlink="">
      <xdr:nvSpPr>
        <xdr:cNvPr id="493" name="【一般廃棄物処理施設】&#10;有形固定資産減価償却率該当値テキスト"/>
        <xdr:cNvSpPr txBox="1"/>
      </xdr:nvSpPr>
      <xdr:spPr>
        <a:xfrm>
          <a:off x="16357600" y="6713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111941</xdr:rowOff>
    </xdr:from>
    <xdr:to>
      <xdr:col>81</xdr:col>
      <xdr:colOff>101600</xdr:colOff>
      <xdr:row>40</xdr:row>
      <xdr:rowOff>42091</xdr:rowOff>
    </xdr:to>
    <xdr:sp macro="" textlink="">
      <xdr:nvSpPr>
        <xdr:cNvPr id="494" name="楕円 493"/>
        <xdr:cNvSpPr/>
      </xdr:nvSpPr>
      <xdr:spPr>
        <a:xfrm>
          <a:off x="15430500" y="679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99060</xdr:rowOff>
    </xdr:from>
    <xdr:to>
      <xdr:col>85</xdr:col>
      <xdr:colOff>127000</xdr:colOff>
      <xdr:row>39</xdr:row>
      <xdr:rowOff>162741</xdr:rowOff>
    </xdr:to>
    <xdr:cxnSp macro="">
      <xdr:nvCxnSpPr>
        <xdr:cNvPr id="495" name="直線コネクタ 494"/>
        <xdr:cNvCxnSpPr/>
      </xdr:nvCxnSpPr>
      <xdr:spPr>
        <a:xfrm flipV="1">
          <a:off x="15481300" y="6785610"/>
          <a:ext cx="838200" cy="6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5806</xdr:rowOff>
    </xdr:from>
    <xdr:to>
      <xdr:col>76</xdr:col>
      <xdr:colOff>165100</xdr:colOff>
      <xdr:row>40</xdr:row>
      <xdr:rowOff>107406</xdr:rowOff>
    </xdr:to>
    <xdr:sp macro="" textlink="">
      <xdr:nvSpPr>
        <xdr:cNvPr id="496" name="楕円 495"/>
        <xdr:cNvSpPr/>
      </xdr:nvSpPr>
      <xdr:spPr>
        <a:xfrm>
          <a:off x="14541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162741</xdr:rowOff>
    </xdr:from>
    <xdr:to>
      <xdr:col>81</xdr:col>
      <xdr:colOff>50800</xdr:colOff>
      <xdr:row>40</xdr:row>
      <xdr:rowOff>56606</xdr:rowOff>
    </xdr:to>
    <xdr:cxnSp macro="">
      <xdr:nvCxnSpPr>
        <xdr:cNvPr id="497" name="直線コネクタ 496"/>
        <xdr:cNvCxnSpPr/>
      </xdr:nvCxnSpPr>
      <xdr:spPr>
        <a:xfrm flipV="1">
          <a:off x="14592300" y="6849291"/>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72753</xdr:rowOff>
    </xdr:from>
    <xdr:to>
      <xdr:col>72</xdr:col>
      <xdr:colOff>38100</xdr:colOff>
      <xdr:row>41</xdr:row>
      <xdr:rowOff>2903</xdr:rowOff>
    </xdr:to>
    <xdr:sp macro="" textlink="">
      <xdr:nvSpPr>
        <xdr:cNvPr id="498" name="楕円 497"/>
        <xdr:cNvSpPr/>
      </xdr:nvSpPr>
      <xdr:spPr>
        <a:xfrm>
          <a:off x="13652500" y="693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56606</xdr:rowOff>
    </xdr:from>
    <xdr:to>
      <xdr:col>76</xdr:col>
      <xdr:colOff>114300</xdr:colOff>
      <xdr:row>40</xdr:row>
      <xdr:rowOff>123553</xdr:rowOff>
    </xdr:to>
    <xdr:cxnSp macro="">
      <xdr:nvCxnSpPr>
        <xdr:cNvPr id="499" name="直線コネクタ 498"/>
        <xdr:cNvCxnSpPr/>
      </xdr:nvCxnSpPr>
      <xdr:spPr>
        <a:xfrm flipV="1">
          <a:off x="13703300" y="6914606"/>
          <a:ext cx="8890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140261</xdr:rowOff>
    </xdr:from>
    <xdr:ext cx="405111" cy="259045"/>
    <xdr:sp macro="" textlink="">
      <xdr:nvSpPr>
        <xdr:cNvPr id="500" name="n_1aveValue【一般廃棄物処理施設】&#10;有形固定資産減価償却率"/>
        <xdr:cNvSpPr txBox="1"/>
      </xdr:nvSpPr>
      <xdr:spPr>
        <a:xfrm>
          <a:off x="15266044" y="614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148426</xdr:rowOff>
    </xdr:from>
    <xdr:ext cx="405111" cy="259045"/>
    <xdr:sp macro="" textlink="">
      <xdr:nvSpPr>
        <xdr:cNvPr id="501" name="n_2aveValue【一般廃棄物処理施設】&#10;有形固定資産減価償却率"/>
        <xdr:cNvSpPr txBox="1"/>
      </xdr:nvSpPr>
      <xdr:spPr>
        <a:xfrm>
          <a:off x="14389744" y="614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107604</xdr:rowOff>
    </xdr:from>
    <xdr:ext cx="405111" cy="259045"/>
    <xdr:sp macro="" textlink="">
      <xdr:nvSpPr>
        <xdr:cNvPr id="502" name="n_3aveValue【一般廃棄物処理施設】&#10;有形固定資産減価償却率"/>
        <xdr:cNvSpPr txBox="1"/>
      </xdr:nvSpPr>
      <xdr:spPr>
        <a:xfrm>
          <a:off x="13500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33218</xdr:rowOff>
    </xdr:from>
    <xdr:ext cx="405111" cy="259045"/>
    <xdr:sp macro="" textlink="">
      <xdr:nvSpPr>
        <xdr:cNvPr id="503" name="n_1mainValue【一般廃棄物処理施設】&#10;有形固定資産減価償却率"/>
        <xdr:cNvSpPr txBox="1"/>
      </xdr:nvSpPr>
      <xdr:spPr>
        <a:xfrm>
          <a:off x="15266044" y="6891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98533</xdr:rowOff>
    </xdr:from>
    <xdr:ext cx="405111" cy="259045"/>
    <xdr:sp macro="" textlink="">
      <xdr:nvSpPr>
        <xdr:cNvPr id="504" name="n_2mainValue【一般廃棄物処理施設】&#10;有形固定資産減価償却率"/>
        <xdr:cNvSpPr txBox="1"/>
      </xdr:nvSpPr>
      <xdr:spPr>
        <a:xfrm>
          <a:off x="14389744" y="695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165480</xdr:rowOff>
    </xdr:from>
    <xdr:ext cx="405111" cy="259045"/>
    <xdr:sp macro="" textlink="">
      <xdr:nvSpPr>
        <xdr:cNvPr id="505" name="n_3mainValue【一般廃棄物処理施設】&#10;有形固定資産減価償却率"/>
        <xdr:cNvSpPr txBox="1"/>
      </xdr:nvSpPr>
      <xdr:spPr>
        <a:xfrm>
          <a:off x="13500744" y="7023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6" name="正方形/長方形 50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7" name="正方形/長方形 50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8" name="正方形/長方形 50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9" name="正方形/長方形 50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10" name="正方形/長方形 50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11" name="正方形/長方形 51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2" name="正方形/長方形 51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3" name="正方形/長方形 51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4" name="テキスト ボックス 51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5" name="直線コネクタ 51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6" name="直線コネクタ 515"/>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7" name="テキスト ボックス 516"/>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8" name="直線コネクタ 517"/>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9" name="テキスト ボックス 518"/>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20" name="直線コネクタ 519"/>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21" name="テキスト ボックス 520"/>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79446</xdr:rowOff>
    </xdr:from>
    <xdr:to>
      <xdr:col>116</xdr:col>
      <xdr:colOff>62864</xdr:colOff>
      <xdr:row>41</xdr:row>
      <xdr:rowOff>10763</xdr:rowOff>
    </xdr:to>
    <xdr:cxnSp macro="">
      <xdr:nvCxnSpPr>
        <xdr:cNvPr id="525" name="直線コネクタ 524"/>
        <xdr:cNvCxnSpPr/>
      </xdr:nvCxnSpPr>
      <xdr:spPr>
        <a:xfrm flipV="1">
          <a:off x="22160864" y="5737296"/>
          <a:ext cx="0" cy="1302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14590</xdr:rowOff>
    </xdr:from>
    <xdr:ext cx="469744" cy="259045"/>
    <xdr:sp macro="" textlink="">
      <xdr:nvSpPr>
        <xdr:cNvPr id="526" name="【一般廃棄物処理施設】&#10;一人当たり有形固定資産（償却資産）額最小値テキスト"/>
        <xdr:cNvSpPr txBox="1"/>
      </xdr:nvSpPr>
      <xdr:spPr>
        <a:xfrm>
          <a:off x="22199600" y="704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10763</xdr:rowOff>
    </xdr:from>
    <xdr:to>
      <xdr:col>116</xdr:col>
      <xdr:colOff>152400</xdr:colOff>
      <xdr:row>41</xdr:row>
      <xdr:rowOff>10763</xdr:rowOff>
    </xdr:to>
    <xdr:cxnSp macro="">
      <xdr:nvCxnSpPr>
        <xdr:cNvPr id="527" name="直線コネクタ 526"/>
        <xdr:cNvCxnSpPr/>
      </xdr:nvCxnSpPr>
      <xdr:spPr>
        <a:xfrm>
          <a:off x="22072600" y="704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26123</xdr:rowOff>
    </xdr:from>
    <xdr:ext cx="599010" cy="259045"/>
    <xdr:sp macro="" textlink="">
      <xdr:nvSpPr>
        <xdr:cNvPr id="528" name="【一般廃棄物処理施設】&#10;一人当たり有形固定資産（償却資産）額最大値テキスト"/>
        <xdr:cNvSpPr txBox="1"/>
      </xdr:nvSpPr>
      <xdr:spPr>
        <a:xfrm>
          <a:off x="22199600" y="551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79446</xdr:rowOff>
    </xdr:from>
    <xdr:to>
      <xdr:col>116</xdr:col>
      <xdr:colOff>152400</xdr:colOff>
      <xdr:row>33</xdr:row>
      <xdr:rowOff>79446</xdr:rowOff>
    </xdr:to>
    <xdr:cxnSp macro="">
      <xdr:nvCxnSpPr>
        <xdr:cNvPr id="529" name="直線コネクタ 528"/>
        <xdr:cNvCxnSpPr/>
      </xdr:nvCxnSpPr>
      <xdr:spPr>
        <a:xfrm>
          <a:off x="22072600" y="573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160052</xdr:rowOff>
    </xdr:from>
    <xdr:ext cx="534377" cy="259045"/>
    <xdr:sp macro="" textlink="">
      <xdr:nvSpPr>
        <xdr:cNvPr id="530" name="【一般廃棄物処理施設】&#10;一人当たり有形固定資産（償却資産）額平均値テキスト"/>
        <xdr:cNvSpPr txBox="1"/>
      </xdr:nvSpPr>
      <xdr:spPr>
        <a:xfrm>
          <a:off x="22199600" y="6503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10175</xdr:rowOff>
    </xdr:from>
    <xdr:to>
      <xdr:col>116</xdr:col>
      <xdr:colOff>114300</xdr:colOff>
      <xdr:row>38</xdr:row>
      <xdr:rowOff>111775</xdr:rowOff>
    </xdr:to>
    <xdr:sp macro="" textlink="">
      <xdr:nvSpPr>
        <xdr:cNvPr id="531" name="フローチャート: 判断 530"/>
        <xdr:cNvSpPr/>
      </xdr:nvSpPr>
      <xdr:spPr>
        <a:xfrm>
          <a:off x="22110700" y="6525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31772</xdr:rowOff>
    </xdr:from>
    <xdr:to>
      <xdr:col>112</xdr:col>
      <xdr:colOff>38100</xdr:colOff>
      <xdr:row>38</xdr:row>
      <xdr:rowOff>133372</xdr:rowOff>
    </xdr:to>
    <xdr:sp macro="" textlink="">
      <xdr:nvSpPr>
        <xdr:cNvPr id="532" name="フローチャート: 判断 531"/>
        <xdr:cNvSpPr/>
      </xdr:nvSpPr>
      <xdr:spPr>
        <a:xfrm>
          <a:off x="21272500" y="654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47385</xdr:rowOff>
    </xdr:from>
    <xdr:to>
      <xdr:col>107</xdr:col>
      <xdr:colOff>101600</xdr:colOff>
      <xdr:row>38</xdr:row>
      <xdr:rowOff>148985</xdr:rowOff>
    </xdr:to>
    <xdr:sp macro="" textlink="">
      <xdr:nvSpPr>
        <xdr:cNvPr id="533" name="フローチャート: 判断 532"/>
        <xdr:cNvSpPr/>
      </xdr:nvSpPr>
      <xdr:spPr>
        <a:xfrm>
          <a:off x="20383500" y="656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125978</xdr:rowOff>
    </xdr:from>
    <xdr:to>
      <xdr:col>102</xdr:col>
      <xdr:colOff>165100</xdr:colOff>
      <xdr:row>39</xdr:row>
      <xdr:rowOff>56128</xdr:rowOff>
    </xdr:to>
    <xdr:sp macro="" textlink="">
      <xdr:nvSpPr>
        <xdr:cNvPr id="534" name="フローチャート: 判断 533"/>
        <xdr:cNvSpPr/>
      </xdr:nvSpPr>
      <xdr:spPr>
        <a:xfrm>
          <a:off x="19494500" y="6641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147181</xdr:rowOff>
    </xdr:from>
    <xdr:to>
      <xdr:col>116</xdr:col>
      <xdr:colOff>114300</xdr:colOff>
      <xdr:row>36</xdr:row>
      <xdr:rowOff>77331</xdr:rowOff>
    </xdr:to>
    <xdr:sp macro="" textlink="">
      <xdr:nvSpPr>
        <xdr:cNvPr id="540" name="楕円 539"/>
        <xdr:cNvSpPr/>
      </xdr:nvSpPr>
      <xdr:spPr>
        <a:xfrm>
          <a:off x="22110700" y="6147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170058</xdr:rowOff>
    </xdr:from>
    <xdr:ext cx="599010" cy="259045"/>
    <xdr:sp macro="" textlink="">
      <xdr:nvSpPr>
        <xdr:cNvPr id="541" name="【一般廃棄物処理施設】&#10;一人当たり有形固定資産（償却資産）額該当値テキスト"/>
        <xdr:cNvSpPr txBox="1"/>
      </xdr:nvSpPr>
      <xdr:spPr>
        <a:xfrm>
          <a:off x="22199600" y="5999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162200</xdr:rowOff>
    </xdr:from>
    <xdr:to>
      <xdr:col>112</xdr:col>
      <xdr:colOff>38100</xdr:colOff>
      <xdr:row>36</xdr:row>
      <xdr:rowOff>92350</xdr:rowOff>
    </xdr:to>
    <xdr:sp macro="" textlink="">
      <xdr:nvSpPr>
        <xdr:cNvPr id="542" name="楕円 541"/>
        <xdr:cNvSpPr/>
      </xdr:nvSpPr>
      <xdr:spPr>
        <a:xfrm>
          <a:off x="21272500" y="6162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26531</xdr:rowOff>
    </xdr:from>
    <xdr:to>
      <xdr:col>116</xdr:col>
      <xdr:colOff>63500</xdr:colOff>
      <xdr:row>36</xdr:row>
      <xdr:rowOff>41550</xdr:rowOff>
    </xdr:to>
    <xdr:cxnSp macro="">
      <xdr:nvCxnSpPr>
        <xdr:cNvPr id="543" name="直線コネクタ 542"/>
        <xdr:cNvCxnSpPr/>
      </xdr:nvCxnSpPr>
      <xdr:spPr>
        <a:xfrm flipV="1">
          <a:off x="21323300" y="6198731"/>
          <a:ext cx="838200" cy="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169726</xdr:rowOff>
    </xdr:from>
    <xdr:to>
      <xdr:col>107</xdr:col>
      <xdr:colOff>101600</xdr:colOff>
      <xdr:row>36</xdr:row>
      <xdr:rowOff>99876</xdr:rowOff>
    </xdr:to>
    <xdr:sp macro="" textlink="">
      <xdr:nvSpPr>
        <xdr:cNvPr id="544" name="楕円 543"/>
        <xdr:cNvSpPr/>
      </xdr:nvSpPr>
      <xdr:spPr>
        <a:xfrm>
          <a:off x="20383500" y="6170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41550</xdr:rowOff>
    </xdr:from>
    <xdr:to>
      <xdr:col>111</xdr:col>
      <xdr:colOff>177800</xdr:colOff>
      <xdr:row>36</xdr:row>
      <xdr:rowOff>49076</xdr:rowOff>
    </xdr:to>
    <xdr:cxnSp macro="">
      <xdr:nvCxnSpPr>
        <xdr:cNvPr id="545" name="直線コネクタ 544"/>
        <xdr:cNvCxnSpPr/>
      </xdr:nvCxnSpPr>
      <xdr:spPr>
        <a:xfrm flipV="1">
          <a:off x="20434300" y="6213750"/>
          <a:ext cx="889000" cy="7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5957</xdr:rowOff>
    </xdr:from>
    <xdr:to>
      <xdr:col>102</xdr:col>
      <xdr:colOff>165100</xdr:colOff>
      <xdr:row>36</xdr:row>
      <xdr:rowOff>107557</xdr:rowOff>
    </xdr:to>
    <xdr:sp macro="" textlink="">
      <xdr:nvSpPr>
        <xdr:cNvPr id="546" name="楕円 545"/>
        <xdr:cNvSpPr/>
      </xdr:nvSpPr>
      <xdr:spPr>
        <a:xfrm>
          <a:off x="19494500" y="617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49076</xdr:rowOff>
    </xdr:from>
    <xdr:to>
      <xdr:col>107</xdr:col>
      <xdr:colOff>50800</xdr:colOff>
      <xdr:row>36</xdr:row>
      <xdr:rowOff>56757</xdr:rowOff>
    </xdr:to>
    <xdr:cxnSp macro="">
      <xdr:nvCxnSpPr>
        <xdr:cNvPr id="547" name="直線コネクタ 546"/>
        <xdr:cNvCxnSpPr/>
      </xdr:nvCxnSpPr>
      <xdr:spPr>
        <a:xfrm flipV="1">
          <a:off x="19545300" y="6221276"/>
          <a:ext cx="889000" cy="7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124499</xdr:rowOff>
    </xdr:from>
    <xdr:ext cx="534377" cy="259045"/>
    <xdr:sp macro="" textlink="">
      <xdr:nvSpPr>
        <xdr:cNvPr id="548" name="n_1aveValue【一般廃棄物処理施設】&#10;一人当たり有形固定資産（償却資産）額"/>
        <xdr:cNvSpPr txBox="1"/>
      </xdr:nvSpPr>
      <xdr:spPr>
        <a:xfrm>
          <a:off x="21043411" y="663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140112</xdr:rowOff>
    </xdr:from>
    <xdr:ext cx="534377" cy="259045"/>
    <xdr:sp macro="" textlink="">
      <xdr:nvSpPr>
        <xdr:cNvPr id="549" name="n_2aveValue【一般廃棄物処理施設】&#10;一人当たり有形固定資産（償却資産）額"/>
        <xdr:cNvSpPr txBox="1"/>
      </xdr:nvSpPr>
      <xdr:spPr>
        <a:xfrm>
          <a:off x="20167111" y="665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47255</xdr:rowOff>
    </xdr:from>
    <xdr:ext cx="534377" cy="259045"/>
    <xdr:sp macro="" textlink="">
      <xdr:nvSpPr>
        <xdr:cNvPr id="550" name="n_3aveValue【一般廃棄物処理施設】&#10;一人当たり有形固定資産（償却資産）額"/>
        <xdr:cNvSpPr txBox="1"/>
      </xdr:nvSpPr>
      <xdr:spPr>
        <a:xfrm>
          <a:off x="19278111" y="673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108877</xdr:rowOff>
    </xdr:from>
    <xdr:ext cx="599010" cy="259045"/>
    <xdr:sp macro="" textlink="">
      <xdr:nvSpPr>
        <xdr:cNvPr id="551" name="n_1mainValue【一般廃棄物処理施設】&#10;一人当たり有形固定資産（償却資産）額"/>
        <xdr:cNvSpPr txBox="1"/>
      </xdr:nvSpPr>
      <xdr:spPr>
        <a:xfrm>
          <a:off x="21011095" y="5938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34</xdr:row>
      <xdr:rowOff>116403</xdr:rowOff>
    </xdr:from>
    <xdr:ext cx="599010" cy="259045"/>
    <xdr:sp macro="" textlink="">
      <xdr:nvSpPr>
        <xdr:cNvPr id="552" name="n_2mainValue【一般廃棄物処理施設】&#10;一人当たり有形固定資産（償却資産）額"/>
        <xdr:cNvSpPr txBox="1"/>
      </xdr:nvSpPr>
      <xdr:spPr>
        <a:xfrm>
          <a:off x="20134795" y="5945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34</xdr:row>
      <xdr:rowOff>124084</xdr:rowOff>
    </xdr:from>
    <xdr:ext cx="599010" cy="259045"/>
    <xdr:sp macro="" textlink="">
      <xdr:nvSpPr>
        <xdr:cNvPr id="553" name="n_3mainValue【一般廃棄物処理施設】&#10;一人当たり有形固定資産（償却資産）額"/>
        <xdr:cNvSpPr txBox="1"/>
      </xdr:nvSpPr>
      <xdr:spPr>
        <a:xfrm>
          <a:off x="19245795" y="5953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2" name="テキスト ボックス 56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3" name="直線コネクタ 56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4" name="直線コネクタ 563"/>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5" name="テキスト ボックス 564"/>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6" name="直線コネクタ 565"/>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7" name="テキスト ボックス 566"/>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8" name="直線コネクタ 567"/>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9" name="テキスト ボックス 568"/>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0" name="直線コネクタ 569"/>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1" name="テキスト ボックス 570"/>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2" name="直線コネクタ 571"/>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3" name="テキスト ボックス 572"/>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4" name="直線コネクタ 573"/>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5" name="テキスト ボックス 574"/>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6" name="直線コネクタ 5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7" name="テキスト ボックス 5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8"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86541</xdr:rowOff>
    </xdr:from>
    <xdr:to>
      <xdr:col>85</xdr:col>
      <xdr:colOff>126364</xdr:colOff>
      <xdr:row>64</xdr:row>
      <xdr:rowOff>130628</xdr:rowOff>
    </xdr:to>
    <xdr:cxnSp macro="">
      <xdr:nvCxnSpPr>
        <xdr:cNvPr id="579" name="直線コネクタ 578"/>
        <xdr:cNvCxnSpPr/>
      </xdr:nvCxnSpPr>
      <xdr:spPr>
        <a:xfrm flipV="1">
          <a:off x="16318864" y="9516291"/>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340478" cy="259045"/>
    <xdr:sp macro="" textlink="">
      <xdr:nvSpPr>
        <xdr:cNvPr id="580" name="【保健センター・保健所】&#10;有形固定資産減価償却率最小値テキスト"/>
        <xdr:cNvSpPr txBox="1"/>
      </xdr:nvSpPr>
      <xdr:spPr>
        <a:xfrm>
          <a:off x="16357600" y="1110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81" name="直線コネクタ 580"/>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33218</xdr:rowOff>
    </xdr:from>
    <xdr:ext cx="405111" cy="259045"/>
    <xdr:sp macro="" textlink="">
      <xdr:nvSpPr>
        <xdr:cNvPr id="582" name="【保健センター・保健所】&#10;有形固定資産減価償却率最大値テキスト"/>
        <xdr:cNvSpPr txBox="1"/>
      </xdr:nvSpPr>
      <xdr:spPr>
        <a:xfrm>
          <a:off x="16357600" y="9291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86541</xdr:rowOff>
    </xdr:from>
    <xdr:to>
      <xdr:col>86</xdr:col>
      <xdr:colOff>25400</xdr:colOff>
      <xdr:row>55</xdr:row>
      <xdr:rowOff>86541</xdr:rowOff>
    </xdr:to>
    <xdr:cxnSp macro="">
      <xdr:nvCxnSpPr>
        <xdr:cNvPr id="583" name="直線コネクタ 582"/>
        <xdr:cNvCxnSpPr/>
      </xdr:nvCxnSpPr>
      <xdr:spPr>
        <a:xfrm>
          <a:off x="16230600" y="951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35758</xdr:rowOff>
    </xdr:from>
    <xdr:ext cx="405111" cy="259045"/>
    <xdr:sp macro="" textlink="">
      <xdr:nvSpPr>
        <xdr:cNvPr id="584" name="【保健センター・保健所】&#10;有形固定資産減価償却率平均値テキスト"/>
        <xdr:cNvSpPr txBox="1"/>
      </xdr:nvSpPr>
      <xdr:spPr>
        <a:xfrm>
          <a:off x="16357600" y="101513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12881</xdr:rowOff>
    </xdr:from>
    <xdr:to>
      <xdr:col>85</xdr:col>
      <xdr:colOff>177800</xdr:colOff>
      <xdr:row>60</xdr:row>
      <xdr:rowOff>114481</xdr:rowOff>
    </xdr:to>
    <xdr:sp macro="" textlink="">
      <xdr:nvSpPr>
        <xdr:cNvPr id="585" name="フローチャート: 判断 584"/>
        <xdr:cNvSpPr/>
      </xdr:nvSpPr>
      <xdr:spPr>
        <a:xfrm>
          <a:off x="16268700" y="1029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586" name="フローチャート: 判断 585"/>
        <xdr:cNvSpPr/>
      </xdr:nvSpPr>
      <xdr:spPr>
        <a:xfrm>
          <a:off x="15430500" y="10301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32476</xdr:rowOff>
    </xdr:from>
    <xdr:to>
      <xdr:col>76</xdr:col>
      <xdr:colOff>165100</xdr:colOff>
      <xdr:row>60</xdr:row>
      <xdr:rowOff>134076</xdr:rowOff>
    </xdr:to>
    <xdr:sp macro="" textlink="">
      <xdr:nvSpPr>
        <xdr:cNvPr id="587" name="フローチャート: 判断 586"/>
        <xdr:cNvSpPr/>
      </xdr:nvSpPr>
      <xdr:spPr>
        <a:xfrm>
          <a:off x="14541500" y="10319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68399</xdr:rowOff>
    </xdr:from>
    <xdr:to>
      <xdr:col>72</xdr:col>
      <xdr:colOff>38100</xdr:colOff>
      <xdr:row>60</xdr:row>
      <xdr:rowOff>169999</xdr:rowOff>
    </xdr:to>
    <xdr:sp macro="" textlink="">
      <xdr:nvSpPr>
        <xdr:cNvPr id="588" name="フローチャート: 判断 587"/>
        <xdr:cNvSpPr/>
      </xdr:nvSpPr>
      <xdr:spPr>
        <a:xfrm>
          <a:off x="13652500" y="1035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9" name="テキスト ボックス 58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0" name="テキスト ボックス 58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1" name="テキスト ボックス 59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2" name="テキスト ボックス 59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3" name="テキスト ボックス 59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64</xdr:row>
      <xdr:rowOff>79828</xdr:rowOff>
    </xdr:from>
    <xdr:to>
      <xdr:col>85</xdr:col>
      <xdr:colOff>177800</xdr:colOff>
      <xdr:row>65</xdr:row>
      <xdr:rowOff>9978</xdr:rowOff>
    </xdr:to>
    <xdr:sp macro="" textlink="">
      <xdr:nvSpPr>
        <xdr:cNvPr id="594" name="楕円 593"/>
        <xdr:cNvSpPr/>
      </xdr:nvSpPr>
      <xdr:spPr>
        <a:xfrm>
          <a:off x="16268700" y="11052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63</xdr:row>
      <xdr:rowOff>166205</xdr:rowOff>
    </xdr:from>
    <xdr:ext cx="340478" cy="259045"/>
    <xdr:sp macro="" textlink="">
      <xdr:nvSpPr>
        <xdr:cNvPr id="595" name="【保健センター・保健所】&#10;有形固定資産減価償却率該当値テキスト"/>
        <xdr:cNvSpPr txBox="1"/>
      </xdr:nvSpPr>
      <xdr:spPr>
        <a:xfrm>
          <a:off x="16357600" y="109675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132642</xdr:rowOff>
    </xdr:from>
    <xdr:ext cx="405111" cy="259045"/>
    <xdr:sp macro="" textlink="">
      <xdr:nvSpPr>
        <xdr:cNvPr id="596" name="n_1aveValue【保健センター・保健所】&#10;有形固定資産減価償却率"/>
        <xdr:cNvSpPr txBox="1"/>
      </xdr:nvSpPr>
      <xdr:spPr>
        <a:xfrm>
          <a:off x="15266044" y="10076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150603</xdr:rowOff>
    </xdr:from>
    <xdr:ext cx="405111" cy="259045"/>
    <xdr:sp macro="" textlink="">
      <xdr:nvSpPr>
        <xdr:cNvPr id="597" name="n_2aveValue【保健センター・保健所】&#10;有形固定資産減価償却率"/>
        <xdr:cNvSpPr txBox="1"/>
      </xdr:nvSpPr>
      <xdr:spPr>
        <a:xfrm>
          <a:off x="14389744" y="10094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15076</xdr:rowOff>
    </xdr:from>
    <xdr:ext cx="405111" cy="259045"/>
    <xdr:sp macro="" textlink="">
      <xdr:nvSpPr>
        <xdr:cNvPr id="598" name="n_3aveValue【保健センター・保健所】&#10;有形固定資産減価償却率"/>
        <xdr:cNvSpPr txBox="1"/>
      </xdr:nvSpPr>
      <xdr:spPr>
        <a:xfrm>
          <a:off x="13500744" y="1013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9" name="正方形/長方形 59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0" name="正方形/長方形 59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1" name="正方形/長方形 60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2" name="正方形/長方形 60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3" name="正方形/長方形 60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4" name="正方形/長方形 60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5" name="正方形/長方形 60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6" name="正方形/長方形 60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7" name="テキスト ボックス 60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8" name="直線コネクタ 60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09" name="直線コネクタ 60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10" name="テキスト ボックス 60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11" name="直線コネクタ 61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12" name="テキスト ボックス 61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13" name="直線コネクタ 61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14" name="テキスト ボックス 61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15" name="直線コネクタ 61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16" name="テキスト ボックス 61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17" name="直線コネクタ 61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18" name="テキスト ボックス 61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83820</xdr:rowOff>
    </xdr:from>
    <xdr:to>
      <xdr:col>116</xdr:col>
      <xdr:colOff>62864</xdr:colOff>
      <xdr:row>63</xdr:row>
      <xdr:rowOff>163830</xdr:rowOff>
    </xdr:to>
    <xdr:cxnSp macro="">
      <xdr:nvCxnSpPr>
        <xdr:cNvPr id="622" name="直線コネクタ 621"/>
        <xdr:cNvCxnSpPr/>
      </xdr:nvCxnSpPr>
      <xdr:spPr>
        <a:xfrm flipV="1">
          <a:off x="22160864" y="968502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167657</xdr:rowOff>
    </xdr:from>
    <xdr:ext cx="469744" cy="259045"/>
    <xdr:sp macro="" textlink="">
      <xdr:nvSpPr>
        <xdr:cNvPr id="623" name="【保健センター・保健所】&#10;一人当たり面積最小値テキスト"/>
        <xdr:cNvSpPr txBox="1"/>
      </xdr:nvSpPr>
      <xdr:spPr>
        <a:xfrm>
          <a:off x="22199600" y="1096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163830</xdr:rowOff>
    </xdr:from>
    <xdr:to>
      <xdr:col>116</xdr:col>
      <xdr:colOff>152400</xdr:colOff>
      <xdr:row>63</xdr:row>
      <xdr:rowOff>163830</xdr:rowOff>
    </xdr:to>
    <xdr:cxnSp macro="">
      <xdr:nvCxnSpPr>
        <xdr:cNvPr id="624" name="直線コネクタ 623"/>
        <xdr:cNvCxnSpPr/>
      </xdr:nvCxnSpPr>
      <xdr:spPr>
        <a:xfrm>
          <a:off x="22072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30497</xdr:rowOff>
    </xdr:from>
    <xdr:ext cx="469744" cy="259045"/>
    <xdr:sp macro="" textlink="">
      <xdr:nvSpPr>
        <xdr:cNvPr id="625" name="【保健センター・保健所】&#10;一人当たり面積最大値テキスト"/>
        <xdr:cNvSpPr txBox="1"/>
      </xdr:nvSpPr>
      <xdr:spPr>
        <a:xfrm>
          <a:off x="22199600" y="946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83820</xdr:rowOff>
    </xdr:from>
    <xdr:to>
      <xdr:col>116</xdr:col>
      <xdr:colOff>152400</xdr:colOff>
      <xdr:row>56</xdr:row>
      <xdr:rowOff>83820</xdr:rowOff>
    </xdr:to>
    <xdr:cxnSp macro="">
      <xdr:nvCxnSpPr>
        <xdr:cNvPr id="626" name="直線コネクタ 625"/>
        <xdr:cNvCxnSpPr/>
      </xdr:nvCxnSpPr>
      <xdr:spPr>
        <a:xfrm>
          <a:off x="22072600" y="968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2557</xdr:rowOff>
    </xdr:from>
    <xdr:ext cx="469744" cy="259045"/>
    <xdr:sp macro="" textlink="">
      <xdr:nvSpPr>
        <xdr:cNvPr id="627" name="【保健センター・保健所】&#10;一人当たり面積平均値テキスト"/>
        <xdr:cNvSpPr txBox="1"/>
      </xdr:nvSpPr>
      <xdr:spPr>
        <a:xfrm>
          <a:off x="22199600" y="104610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151130</xdr:rowOff>
    </xdr:from>
    <xdr:to>
      <xdr:col>116</xdr:col>
      <xdr:colOff>114300</xdr:colOff>
      <xdr:row>62</xdr:row>
      <xdr:rowOff>81280</xdr:rowOff>
    </xdr:to>
    <xdr:sp macro="" textlink="">
      <xdr:nvSpPr>
        <xdr:cNvPr id="628" name="フローチャート: 判断 627"/>
        <xdr:cNvSpPr/>
      </xdr:nvSpPr>
      <xdr:spPr>
        <a:xfrm>
          <a:off x="22110700" y="1060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29" name="フローチャート: 判断 628"/>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128270</xdr:rowOff>
    </xdr:from>
    <xdr:to>
      <xdr:col>107</xdr:col>
      <xdr:colOff>101600</xdr:colOff>
      <xdr:row>62</xdr:row>
      <xdr:rowOff>58420</xdr:rowOff>
    </xdr:to>
    <xdr:sp macro="" textlink="">
      <xdr:nvSpPr>
        <xdr:cNvPr id="630" name="フローチャート: 判断 629"/>
        <xdr:cNvSpPr/>
      </xdr:nvSpPr>
      <xdr:spPr>
        <a:xfrm>
          <a:off x="20383500" y="1058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120650</xdr:rowOff>
    </xdr:from>
    <xdr:to>
      <xdr:col>102</xdr:col>
      <xdr:colOff>165100</xdr:colOff>
      <xdr:row>62</xdr:row>
      <xdr:rowOff>50800</xdr:rowOff>
    </xdr:to>
    <xdr:sp macro="" textlink="">
      <xdr:nvSpPr>
        <xdr:cNvPr id="631" name="フローチャート: 判断 630"/>
        <xdr:cNvSpPr/>
      </xdr:nvSpPr>
      <xdr:spPr>
        <a:xfrm>
          <a:off x="19494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67310</xdr:rowOff>
    </xdr:from>
    <xdr:to>
      <xdr:col>116</xdr:col>
      <xdr:colOff>114300</xdr:colOff>
      <xdr:row>63</xdr:row>
      <xdr:rowOff>168910</xdr:rowOff>
    </xdr:to>
    <xdr:sp macro="" textlink="">
      <xdr:nvSpPr>
        <xdr:cNvPr id="637" name="楕円 636"/>
        <xdr:cNvSpPr/>
      </xdr:nvSpPr>
      <xdr:spPr>
        <a:xfrm>
          <a:off x="221107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153687</xdr:rowOff>
    </xdr:from>
    <xdr:ext cx="469744" cy="259045"/>
    <xdr:sp macro="" textlink="">
      <xdr:nvSpPr>
        <xdr:cNvPr id="638" name="【保健センター・保健所】&#10;一人当たり面積該当値テキスト"/>
        <xdr:cNvSpPr txBox="1"/>
      </xdr:nvSpPr>
      <xdr:spPr>
        <a:xfrm>
          <a:off x="22199600" y="1078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82567</xdr:rowOff>
    </xdr:from>
    <xdr:ext cx="469744" cy="259045"/>
    <xdr:sp macro="" textlink="">
      <xdr:nvSpPr>
        <xdr:cNvPr id="639" name="n_1aveValue【保健センター・保健所】&#10;一人当たり面積"/>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74947</xdr:rowOff>
    </xdr:from>
    <xdr:ext cx="469744" cy="259045"/>
    <xdr:sp macro="" textlink="">
      <xdr:nvSpPr>
        <xdr:cNvPr id="640" name="n_2aveValue【保健センター・保健所】&#10;一人当たり面積"/>
        <xdr:cNvSpPr txBox="1"/>
      </xdr:nvSpPr>
      <xdr:spPr>
        <a:xfrm>
          <a:off x="20199427" y="1036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67327</xdr:rowOff>
    </xdr:from>
    <xdr:ext cx="469744" cy="259045"/>
    <xdr:sp macro="" textlink="">
      <xdr:nvSpPr>
        <xdr:cNvPr id="641" name="n_3aveValue【保健センター・保健所】&#10;一人当たり面積"/>
        <xdr:cNvSpPr txBox="1"/>
      </xdr:nvSpPr>
      <xdr:spPr>
        <a:xfrm>
          <a:off x="19310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2" name="直線コネクタ 6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3" name="テキスト ボックス 6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4" name="直線コネクタ 6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5" name="テキスト ボックス 6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6" name="直線コネクタ 6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7" name="テキスト ボックス 6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8" name="直線コネクタ 6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9" name="テキスト ボックス 6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0" name="直線コネクタ 6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1" name="テキスト ボックス 6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2" name="直線コネクタ 6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3" name="テキスト ボックス 6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5" name="テキスト ボックス 6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116477</xdr:rowOff>
    </xdr:from>
    <xdr:to>
      <xdr:col>85</xdr:col>
      <xdr:colOff>126364</xdr:colOff>
      <xdr:row>86</xdr:row>
      <xdr:rowOff>33201</xdr:rowOff>
    </xdr:to>
    <xdr:cxnSp macro="">
      <xdr:nvCxnSpPr>
        <xdr:cNvPr id="667" name="直線コネクタ 666"/>
        <xdr:cNvCxnSpPr/>
      </xdr:nvCxnSpPr>
      <xdr:spPr>
        <a:xfrm flipV="1">
          <a:off x="16318864" y="13489577"/>
          <a:ext cx="0" cy="1288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37028</xdr:rowOff>
    </xdr:from>
    <xdr:ext cx="340478" cy="259045"/>
    <xdr:sp macro="" textlink="">
      <xdr:nvSpPr>
        <xdr:cNvPr id="668" name="【消防施設】&#10;有形固定資産減価償却率最小値テキスト"/>
        <xdr:cNvSpPr txBox="1"/>
      </xdr:nvSpPr>
      <xdr:spPr>
        <a:xfrm>
          <a:off x="16357600" y="1478172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33201</xdr:rowOff>
    </xdr:from>
    <xdr:to>
      <xdr:col>86</xdr:col>
      <xdr:colOff>25400</xdr:colOff>
      <xdr:row>86</xdr:row>
      <xdr:rowOff>33201</xdr:rowOff>
    </xdr:to>
    <xdr:cxnSp macro="">
      <xdr:nvCxnSpPr>
        <xdr:cNvPr id="669" name="直線コネクタ 668"/>
        <xdr:cNvCxnSpPr/>
      </xdr:nvCxnSpPr>
      <xdr:spPr>
        <a:xfrm>
          <a:off x="16230600" y="1477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63154</xdr:rowOff>
    </xdr:from>
    <xdr:ext cx="405111" cy="259045"/>
    <xdr:sp macro="" textlink="">
      <xdr:nvSpPr>
        <xdr:cNvPr id="670" name="【消防施設】&#10;有形固定資産減価償却率最大値テキスト"/>
        <xdr:cNvSpPr txBox="1"/>
      </xdr:nvSpPr>
      <xdr:spPr>
        <a:xfrm>
          <a:off x="16357600" y="1326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116477</xdr:rowOff>
    </xdr:from>
    <xdr:to>
      <xdr:col>86</xdr:col>
      <xdr:colOff>25400</xdr:colOff>
      <xdr:row>78</xdr:row>
      <xdr:rowOff>116477</xdr:rowOff>
    </xdr:to>
    <xdr:cxnSp macro="">
      <xdr:nvCxnSpPr>
        <xdr:cNvPr id="671" name="直線コネクタ 670"/>
        <xdr:cNvCxnSpPr/>
      </xdr:nvCxnSpPr>
      <xdr:spPr>
        <a:xfrm>
          <a:off x="16230600" y="1348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47733</xdr:rowOff>
    </xdr:from>
    <xdr:ext cx="405111" cy="259045"/>
    <xdr:sp macro="" textlink="">
      <xdr:nvSpPr>
        <xdr:cNvPr id="672" name="【消防施設】&#10;有形固定資産減価償却率平均値テキスト"/>
        <xdr:cNvSpPr txBox="1"/>
      </xdr:nvSpPr>
      <xdr:spPr>
        <a:xfrm>
          <a:off x="16357600" y="137637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24856</xdr:rowOff>
    </xdr:from>
    <xdr:to>
      <xdr:col>85</xdr:col>
      <xdr:colOff>177800</xdr:colOff>
      <xdr:row>81</xdr:row>
      <xdr:rowOff>126456</xdr:rowOff>
    </xdr:to>
    <xdr:sp macro="" textlink="">
      <xdr:nvSpPr>
        <xdr:cNvPr id="673" name="フローチャート: 判断 672"/>
        <xdr:cNvSpPr/>
      </xdr:nvSpPr>
      <xdr:spPr>
        <a:xfrm>
          <a:off x="16268700" y="1391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52614</xdr:rowOff>
    </xdr:from>
    <xdr:to>
      <xdr:col>81</xdr:col>
      <xdr:colOff>101600</xdr:colOff>
      <xdr:row>81</xdr:row>
      <xdr:rowOff>154214</xdr:rowOff>
    </xdr:to>
    <xdr:sp macro="" textlink="">
      <xdr:nvSpPr>
        <xdr:cNvPr id="674" name="フローチャート: 判断 673"/>
        <xdr:cNvSpPr/>
      </xdr:nvSpPr>
      <xdr:spPr>
        <a:xfrm>
          <a:off x="15430500" y="1394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70576</xdr:rowOff>
    </xdr:from>
    <xdr:to>
      <xdr:col>76</xdr:col>
      <xdr:colOff>165100</xdr:colOff>
      <xdr:row>82</xdr:row>
      <xdr:rowOff>726</xdr:rowOff>
    </xdr:to>
    <xdr:sp macro="" textlink="">
      <xdr:nvSpPr>
        <xdr:cNvPr id="675" name="フローチャート: 判断 674"/>
        <xdr:cNvSpPr/>
      </xdr:nvSpPr>
      <xdr:spPr>
        <a:xfrm>
          <a:off x="14541500" y="1395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64044</xdr:rowOff>
    </xdr:from>
    <xdr:to>
      <xdr:col>72</xdr:col>
      <xdr:colOff>38100</xdr:colOff>
      <xdr:row>80</xdr:row>
      <xdr:rowOff>165644</xdr:rowOff>
    </xdr:to>
    <xdr:sp macro="" textlink="">
      <xdr:nvSpPr>
        <xdr:cNvPr id="676" name="フローチャート: 判断 675"/>
        <xdr:cNvSpPr/>
      </xdr:nvSpPr>
      <xdr:spPr>
        <a:xfrm>
          <a:off x="13652500" y="13780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10161</xdr:rowOff>
    </xdr:from>
    <xdr:to>
      <xdr:col>85</xdr:col>
      <xdr:colOff>177800</xdr:colOff>
      <xdr:row>83</xdr:row>
      <xdr:rowOff>111761</xdr:rowOff>
    </xdr:to>
    <xdr:sp macro="" textlink="">
      <xdr:nvSpPr>
        <xdr:cNvPr id="682" name="楕円 681"/>
        <xdr:cNvSpPr/>
      </xdr:nvSpPr>
      <xdr:spPr>
        <a:xfrm>
          <a:off x="162687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160038</xdr:rowOff>
    </xdr:from>
    <xdr:ext cx="405111" cy="259045"/>
    <xdr:sp macro="" textlink="">
      <xdr:nvSpPr>
        <xdr:cNvPr id="683" name="【消防施設】&#10;有形固定資産減価償却率該当値テキスト"/>
        <xdr:cNvSpPr txBox="1"/>
      </xdr:nvSpPr>
      <xdr:spPr>
        <a:xfrm>
          <a:off x="16357600" y="1421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54248</xdr:rowOff>
    </xdr:from>
    <xdr:to>
      <xdr:col>81</xdr:col>
      <xdr:colOff>101600</xdr:colOff>
      <xdr:row>83</xdr:row>
      <xdr:rowOff>155848</xdr:rowOff>
    </xdr:to>
    <xdr:sp macro="" textlink="">
      <xdr:nvSpPr>
        <xdr:cNvPr id="684" name="楕円 683"/>
        <xdr:cNvSpPr/>
      </xdr:nvSpPr>
      <xdr:spPr>
        <a:xfrm>
          <a:off x="154305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60961</xdr:rowOff>
    </xdr:from>
    <xdr:to>
      <xdr:col>85</xdr:col>
      <xdr:colOff>127000</xdr:colOff>
      <xdr:row>83</xdr:row>
      <xdr:rowOff>105048</xdr:rowOff>
    </xdr:to>
    <xdr:cxnSp macro="">
      <xdr:nvCxnSpPr>
        <xdr:cNvPr id="685" name="直線コネクタ 684"/>
        <xdr:cNvCxnSpPr/>
      </xdr:nvCxnSpPr>
      <xdr:spPr>
        <a:xfrm flipV="1">
          <a:off x="15481300" y="14291311"/>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95069</xdr:rowOff>
    </xdr:from>
    <xdr:to>
      <xdr:col>76</xdr:col>
      <xdr:colOff>165100</xdr:colOff>
      <xdr:row>84</xdr:row>
      <xdr:rowOff>25219</xdr:rowOff>
    </xdr:to>
    <xdr:sp macro="" textlink="">
      <xdr:nvSpPr>
        <xdr:cNvPr id="686" name="楕円 685"/>
        <xdr:cNvSpPr/>
      </xdr:nvSpPr>
      <xdr:spPr>
        <a:xfrm>
          <a:off x="14541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105048</xdr:rowOff>
    </xdr:from>
    <xdr:to>
      <xdr:col>81</xdr:col>
      <xdr:colOff>50800</xdr:colOff>
      <xdr:row>83</xdr:row>
      <xdr:rowOff>145869</xdr:rowOff>
    </xdr:to>
    <xdr:cxnSp macro="">
      <xdr:nvCxnSpPr>
        <xdr:cNvPr id="687" name="直線コネクタ 686"/>
        <xdr:cNvCxnSpPr/>
      </xdr:nvCxnSpPr>
      <xdr:spPr>
        <a:xfrm flipV="1">
          <a:off x="14592300" y="14335398"/>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140788</xdr:rowOff>
    </xdr:from>
    <xdr:to>
      <xdr:col>72</xdr:col>
      <xdr:colOff>38100</xdr:colOff>
      <xdr:row>84</xdr:row>
      <xdr:rowOff>70938</xdr:rowOff>
    </xdr:to>
    <xdr:sp macro="" textlink="">
      <xdr:nvSpPr>
        <xdr:cNvPr id="688" name="楕円 687"/>
        <xdr:cNvSpPr/>
      </xdr:nvSpPr>
      <xdr:spPr>
        <a:xfrm>
          <a:off x="13652500" y="14371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145869</xdr:rowOff>
    </xdr:from>
    <xdr:to>
      <xdr:col>76</xdr:col>
      <xdr:colOff>114300</xdr:colOff>
      <xdr:row>84</xdr:row>
      <xdr:rowOff>20138</xdr:rowOff>
    </xdr:to>
    <xdr:cxnSp macro="">
      <xdr:nvCxnSpPr>
        <xdr:cNvPr id="689" name="直線コネクタ 688"/>
        <xdr:cNvCxnSpPr/>
      </xdr:nvCxnSpPr>
      <xdr:spPr>
        <a:xfrm flipV="1">
          <a:off x="13703300" y="143762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170741</xdr:rowOff>
    </xdr:from>
    <xdr:ext cx="405111" cy="259045"/>
    <xdr:sp macro="" textlink="">
      <xdr:nvSpPr>
        <xdr:cNvPr id="690" name="n_1aveValue【消防施設】&#10;有形固定資産減価償却率"/>
        <xdr:cNvSpPr txBox="1"/>
      </xdr:nvSpPr>
      <xdr:spPr>
        <a:xfrm>
          <a:off x="15266044" y="13715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17253</xdr:rowOff>
    </xdr:from>
    <xdr:ext cx="405111" cy="259045"/>
    <xdr:sp macro="" textlink="">
      <xdr:nvSpPr>
        <xdr:cNvPr id="691" name="n_2aveValue【消防施設】&#10;有形固定資産減価償却率"/>
        <xdr:cNvSpPr txBox="1"/>
      </xdr:nvSpPr>
      <xdr:spPr>
        <a:xfrm>
          <a:off x="14389744" y="13733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10721</xdr:rowOff>
    </xdr:from>
    <xdr:ext cx="405111" cy="259045"/>
    <xdr:sp macro="" textlink="">
      <xdr:nvSpPr>
        <xdr:cNvPr id="692" name="n_3aveValue【消防施設】&#10;有形固定資産減価償却率"/>
        <xdr:cNvSpPr txBox="1"/>
      </xdr:nvSpPr>
      <xdr:spPr>
        <a:xfrm>
          <a:off x="13500744" y="1355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146975</xdr:rowOff>
    </xdr:from>
    <xdr:ext cx="405111" cy="259045"/>
    <xdr:sp macro="" textlink="">
      <xdr:nvSpPr>
        <xdr:cNvPr id="693" name="n_1mainValue【消防施設】&#10;有形固定資産減価償却率"/>
        <xdr:cNvSpPr txBox="1"/>
      </xdr:nvSpPr>
      <xdr:spPr>
        <a:xfrm>
          <a:off x="15266044" y="1437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16346</xdr:rowOff>
    </xdr:from>
    <xdr:ext cx="405111" cy="259045"/>
    <xdr:sp macro="" textlink="">
      <xdr:nvSpPr>
        <xdr:cNvPr id="694" name="n_2mainValue【消防施設】&#10;有形固定資産減価償却率"/>
        <xdr:cNvSpPr txBox="1"/>
      </xdr:nvSpPr>
      <xdr:spPr>
        <a:xfrm>
          <a:off x="143897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62065</xdr:rowOff>
    </xdr:from>
    <xdr:ext cx="405111" cy="259045"/>
    <xdr:sp macro="" textlink="">
      <xdr:nvSpPr>
        <xdr:cNvPr id="695" name="n_3mainValue【消防施設】&#10;有形固定資産減価償却率"/>
        <xdr:cNvSpPr txBox="1"/>
      </xdr:nvSpPr>
      <xdr:spPr>
        <a:xfrm>
          <a:off x="13500744" y="14463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6" name="正方形/長方形 69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7" name="正方形/長方形 69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8" name="正方形/長方形 69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9" name="正方形/長方形 69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00" name="正方形/長方形 69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01" name="正方形/長方形 70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02" name="正方形/長方形 70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3" name="正方形/長方形 70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4" name="テキスト ボックス 70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5" name="直線コネクタ 70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6" name="直線コネクタ 705"/>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7" name="テキスト ボックス 706"/>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8" name="直線コネクタ 707"/>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9" name="テキスト ボックス 708"/>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10" name="直線コネクタ 709"/>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11" name="テキスト ボックス 710"/>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12" name="直線コネクタ 711"/>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3" name="テキスト ボックス 712"/>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4" name="直線コネクタ 71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5" name="テキスト ボックス 71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6"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80</xdr:row>
      <xdr:rowOff>1524</xdr:rowOff>
    </xdr:from>
    <xdr:to>
      <xdr:col>116</xdr:col>
      <xdr:colOff>62864</xdr:colOff>
      <xdr:row>86</xdr:row>
      <xdr:rowOff>6096</xdr:rowOff>
    </xdr:to>
    <xdr:cxnSp macro="">
      <xdr:nvCxnSpPr>
        <xdr:cNvPr id="717" name="直線コネクタ 716"/>
        <xdr:cNvCxnSpPr/>
      </xdr:nvCxnSpPr>
      <xdr:spPr>
        <a:xfrm flipV="1">
          <a:off x="22160864" y="13717524"/>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718"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719" name="直線コネクタ 718"/>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119651</xdr:rowOff>
    </xdr:from>
    <xdr:ext cx="469744" cy="259045"/>
    <xdr:sp macro="" textlink="">
      <xdr:nvSpPr>
        <xdr:cNvPr id="720" name="【消防施設】&#10;一人当たり面積最大値テキスト"/>
        <xdr:cNvSpPr txBox="1"/>
      </xdr:nvSpPr>
      <xdr:spPr>
        <a:xfrm>
          <a:off x="22199600" y="134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80</xdr:row>
      <xdr:rowOff>1524</xdr:rowOff>
    </xdr:from>
    <xdr:to>
      <xdr:col>116</xdr:col>
      <xdr:colOff>152400</xdr:colOff>
      <xdr:row>80</xdr:row>
      <xdr:rowOff>1524</xdr:rowOff>
    </xdr:to>
    <xdr:cxnSp macro="">
      <xdr:nvCxnSpPr>
        <xdr:cNvPr id="721" name="直線コネクタ 720"/>
        <xdr:cNvCxnSpPr/>
      </xdr:nvCxnSpPr>
      <xdr:spPr>
        <a:xfrm>
          <a:off x="22072600" y="13717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45738</xdr:rowOff>
    </xdr:from>
    <xdr:ext cx="469744" cy="259045"/>
    <xdr:sp macro="" textlink="">
      <xdr:nvSpPr>
        <xdr:cNvPr id="722" name="【消防施設】&#10;一人当たり面積平均値テキスト"/>
        <xdr:cNvSpPr txBox="1"/>
      </xdr:nvSpPr>
      <xdr:spPr>
        <a:xfrm>
          <a:off x="22199600" y="1427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23" name="フローチャート: 判断 722"/>
        <xdr:cNvSpPr/>
      </xdr:nvSpPr>
      <xdr:spPr>
        <a:xfrm>
          <a:off x="22110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39878</xdr:rowOff>
    </xdr:from>
    <xdr:to>
      <xdr:col>112</xdr:col>
      <xdr:colOff>38100</xdr:colOff>
      <xdr:row>83</xdr:row>
      <xdr:rowOff>141478</xdr:rowOff>
    </xdr:to>
    <xdr:sp macro="" textlink="">
      <xdr:nvSpPr>
        <xdr:cNvPr id="724" name="フローチャート: 判断 723"/>
        <xdr:cNvSpPr/>
      </xdr:nvSpPr>
      <xdr:spPr>
        <a:xfrm>
          <a:off x="21272500" y="1427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58165</xdr:rowOff>
    </xdr:from>
    <xdr:to>
      <xdr:col>107</xdr:col>
      <xdr:colOff>101600</xdr:colOff>
      <xdr:row>83</xdr:row>
      <xdr:rowOff>159765</xdr:rowOff>
    </xdr:to>
    <xdr:sp macro="" textlink="">
      <xdr:nvSpPr>
        <xdr:cNvPr id="725" name="フローチャート: 判断 724"/>
        <xdr:cNvSpPr/>
      </xdr:nvSpPr>
      <xdr:spPr>
        <a:xfrm>
          <a:off x="203835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90170</xdr:rowOff>
    </xdr:from>
    <xdr:to>
      <xdr:col>102</xdr:col>
      <xdr:colOff>165100</xdr:colOff>
      <xdr:row>84</xdr:row>
      <xdr:rowOff>20320</xdr:rowOff>
    </xdr:to>
    <xdr:sp macro="" textlink="">
      <xdr:nvSpPr>
        <xdr:cNvPr id="726" name="フローチャート: 判断 725"/>
        <xdr:cNvSpPr/>
      </xdr:nvSpPr>
      <xdr:spPr>
        <a:xfrm>
          <a:off x="19494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7" name="テキスト ボックス 72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8" name="テキスト ボックス 72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9" name="テキスト ボックス 72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30" name="テキスト ボックス 72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31" name="テキスト ボックス 73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60452</xdr:rowOff>
    </xdr:from>
    <xdr:to>
      <xdr:col>116</xdr:col>
      <xdr:colOff>114300</xdr:colOff>
      <xdr:row>82</xdr:row>
      <xdr:rowOff>162052</xdr:rowOff>
    </xdr:to>
    <xdr:sp macro="" textlink="">
      <xdr:nvSpPr>
        <xdr:cNvPr id="732" name="楕円 731"/>
        <xdr:cNvSpPr/>
      </xdr:nvSpPr>
      <xdr:spPr>
        <a:xfrm>
          <a:off x="22110700" y="1411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81</xdr:row>
      <xdr:rowOff>83329</xdr:rowOff>
    </xdr:from>
    <xdr:ext cx="469744" cy="259045"/>
    <xdr:sp macro="" textlink="">
      <xdr:nvSpPr>
        <xdr:cNvPr id="733" name="【消防施設】&#10;一人当たり面積該当値テキスト"/>
        <xdr:cNvSpPr txBox="1"/>
      </xdr:nvSpPr>
      <xdr:spPr>
        <a:xfrm>
          <a:off x="22199600" y="13970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55880</xdr:rowOff>
    </xdr:from>
    <xdr:to>
      <xdr:col>112</xdr:col>
      <xdr:colOff>38100</xdr:colOff>
      <xdr:row>82</xdr:row>
      <xdr:rowOff>157480</xdr:rowOff>
    </xdr:to>
    <xdr:sp macro="" textlink="">
      <xdr:nvSpPr>
        <xdr:cNvPr id="734" name="楕円 733"/>
        <xdr:cNvSpPr/>
      </xdr:nvSpPr>
      <xdr:spPr>
        <a:xfrm>
          <a:off x="21272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106680</xdr:rowOff>
    </xdr:from>
    <xdr:to>
      <xdr:col>116</xdr:col>
      <xdr:colOff>63500</xdr:colOff>
      <xdr:row>82</xdr:row>
      <xdr:rowOff>111252</xdr:rowOff>
    </xdr:to>
    <xdr:cxnSp macro="">
      <xdr:nvCxnSpPr>
        <xdr:cNvPr id="735" name="直線コネクタ 734"/>
        <xdr:cNvCxnSpPr/>
      </xdr:nvCxnSpPr>
      <xdr:spPr>
        <a:xfrm>
          <a:off x="21323300" y="1416558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82</xdr:row>
      <xdr:rowOff>69596</xdr:rowOff>
    </xdr:from>
    <xdr:to>
      <xdr:col>107</xdr:col>
      <xdr:colOff>101600</xdr:colOff>
      <xdr:row>82</xdr:row>
      <xdr:rowOff>171196</xdr:rowOff>
    </xdr:to>
    <xdr:sp macro="" textlink="">
      <xdr:nvSpPr>
        <xdr:cNvPr id="736" name="楕円 735"/>
        <xdr:cNvSpPr/>
      </xdr:nvSpPr>
      <xdr:spPr>
        <a:xfrm>
          <a:off x="20383500" y="14128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106680</xdr:rowOff>
    </xdr:from>
    <xdr:to>
      <xdr:col>111</xdr:col>
      <xdr:colOff>177800</xdr:colOff>
      <xdr:row>82</xdr:row>
      <xdr:rowOff>120396</xdr:rowOff>
    </xdr:to>
    <xdr:cxnSp macro="">
      <xdr:nvCxnSpPr>
        <xdr:cNvPr id="737" name="直線コネクタ 736"/>
        <xdr:cNvCxnSpPr/>
      </xdr:nvCxnSpPr>
      <xdr:spPr>
        <a:xfrm flipV="1">
          <a:off x="20434300" y="141655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82</xdr:row>
      <xdr:rowOff>83313</xdr:rowOff>
    </xdr:from>
    <xdr:to>
      <xdr:col>102</xdr:col>
      <xdr:colOff>165100</xdr:colOff>
      <xdr:row>83</xdr:row>
      <xdr:rowOff>13463</xdr:rowOff>
    </xdr:to>
    <xdr:sp macro="" textlink="">
      <xdr:nvSpPr>
        <xdr:cNvPr id="738" name="楕円 737"/>
        <xdr:cNvSpPr/>
      </xdr:nvSpPr>
      <xdr:spPr>
        <a:xfrm>
          <a:off x="19494500" y="14142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82</xdr:row>
      <xdr:rowOff>120396</xdr:rowOff>
    </xdr:from>
    <xdr:to>
      <xdr:col>107</xdr:col>
      <xdr:colOff>50800</xdr:colOff>
      <xdr:row>82</xdr:row>
      <xdr:rowOff>134113</xdr:rowOff>
    </xdr:to>
    <xdr:cxnSp macro="">
      <xdr:nvCxnSpPr>
        <xdr:cNvPr id="739" name="直線コネクタ 738"/>
        <xdr:cNvCxnSpPr/>
      </xdr:nvCxnSpPr>
      <xdr:spPr>
        <a:xfrm flipV="1">
          <a:off x="19545300" y="14179296"/>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132605</xdr:rowOff>
    </xdr:from>
    <xdr:ext cx="469744" cy="259045"/>
    <xdr:sp macro="" textlink="">
      <xdr:nvSpPr>
        <xdr:cNvPr id="740" name="n_1aveValue【消防施設】&#10;一人当たり面積"/>
        <xdr:cNvSpPr txBox="1"/>
      </xdr:nvSpPr>
      <xdr:spPr>
        <a:xfrm>
          <a:off x="21075727" y="143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150892</xdr:rowOff>
    </xdr:from>
    <xdr:ext cx="469744" cy="259045"/>
    <xdr:sp macro="" textlink="">
      <xdr:nvSpPr>
        <xdr:cNvPr id="741" name="n_2aveValue【消防施設】&#10;一人当たり面積"/>
        <xdr:cNvSpPr txBox="1"/>
      </xdr:nvSpPr>
      <xdr:spPr>
        <a:xfrm>
          <a:off x="20199427" y="1438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11447</xdr:rowOff>
    </xdr:from>
    <xdr:ext cx="469744" cy="259045"/>
    <xdr:sp macro="" textlink="">
      <xdr:nvSpPr>
        <xdr:cNvPr id="742" name="n_3aveValue【消防施設】&#10;一人当たり面積"/>
        <xdr:cNvSpPr txBox="1"/>
      </xdr:nvSpPr>
      <xdr:spPr>
        <a:xfrm>
          <a:off x="19310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81</xdr:row>
      <xdr:rowOff>2557</xdr:rowOff>
    </xdr:from>
    <xdr:ext cx="469744" cy="259045"/>
    <xdr:sp macro="" textlink="">
      <xdr:nvSpPr>
        <xdr:cNvPr id="743" name="n_1mainValue【消防施設】&#10;一人当たり面積"/>
        <xdr:cNvSpPr txBox="1"/>
      </xdr:nvSpPr>
      <xdr:spPr>
        <a:xfrm>
          <a:off x="21075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16273</xdr:rowOff>
    </xdr:from>
    <xdr:ext cx="469744" cy="259045"/>
    <xdr:sp macro="" textlink="">
      <xdr:nvSpPr>
        <xdr:cNvPr id="744" name="n_2mainValue【消防施設】&#10;一人当たり面積"/>
        <xdr:cNvSpPr txBox="1"/>
      </xdr:nvSpPr>
      <xdr:spPr>
        <a:xfrm>
          <a:off x="20199427" y="1390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29990</xdr:rowOff>
    </xdr:from>
    <xdr:ext cx="469744" cy="259045"/>
    <xdr:sp macro="" textlink="">
      <xdr:nvSpPr>
        <xdr:cNvPr id="745" name="n_3mainValue【消防施設】&#10;一人当たり面積"/>
        <xdr:cNvSpPr txBox="1"/>
      </xdr:nvSpPr>
      <xdr:spPr>
        <a:xfrm>
          <a:off x="19310427" y="1391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6" name="正方形/長方形 74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7" name="正方形/長方形 74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8" name="正方形/長方形 74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9" name="正方形/長方形 74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50" name="正方形/長方形 74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51" name="正方形/長方形 75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52" name="正方形/長方形 75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3" name="正方形/長方形 75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4" name="テキスト ボックス 75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5" name="直線コネクタ 75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6" name="直線コネクタ 755"/>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7" name="テキスト ボックス 756"/>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8" name="直線コネクタ 757"/>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9" name="テキスト ボックス 758"/>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60" name="直線コネクタ 759"/>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61" name="テキスト ボックス 760"/>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62" name="直線コネクタ 761"/>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63" name="テキスト ボックス 762"/>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4" name="直線コネクタ 763"/>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5" name="テキスト ボックス 764"/>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6" name="直線コネクタ 765"/>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7" name="テキスト ボックス 766"/>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8" name="直線コネクタ 767"/>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9" name="テキスト ボックス 768"/>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70"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30480</xdr:rowOff>
    </xdr:from>
    <xdr:to>
      <xdr:col>85</xdr:col>
      <xdr:colOff>126364</xdr:colOff>
      <xdr:row>109</xdr:row>
      <xdr:rowOff>35379</xdr:rowOff>
    </xdr:to>
    <xdr:cxnSp macro="">
      <xdr:nvCxnSpPr>
        <xdr:cNvPr id="771" name="直線コネクタ 770"/>
        <xdr:cNvCxnSpPr/>
      </xdr:nvCxnSpPr>
      <xdr:spPr>
        <a:xfrm flipV="1">
          <a:off x="16318864" y="17175480"/>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340478" cy="259045"/>
    <xdr:sp macro="" textlink="">
      <xdr:nvSpPr>
        <xdr:cNvPr id="772" name="【庁舎】&#10;有形固定資産減価償却率最小値テキスト"/>
        <xdr:cNvSpPr txBox="1"/>
      </xdr:nvSpPr>
      <xdr:spPr>
        <a:xfrm>
          <a:off x="16357600" y="187272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73" name="直線コネクタ 772"/>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148607</xdr:rowOff>
    </xdr:from>
    <xdr:ext cx="405111" cy="259045"/>
    <xdr:sp macro="" textlink="">
      <xdr:nvSpPr>
        <xdr:cNvPr id="774" name="【庁舎】&#10;有形固定資産減価償却率最大値テキスト"/>
        <xdr:cNvSpPr txBox="1"/>
      </xdr:nvSpPr>
      <xdr:spPr>
        <a:xfrm>
          <a:off x="16357600" y="1695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30480</xdr:rowOff>
    </xdr:from>
    <xdr:to>
      <xdr:col>86</xdr:col>
      <xdr:colOff>25400</xdr:colOff>
      <xdr:row>100</xdr:row>
      <xdr:rowOff>30480</xdr:rowOff>
    </xdr:to>
    <xdr:cxnSp macro="">
      <xdr:nvCxnSpPr>
        <xdr:cNvPr id="775" name="直線コネクタ 774"/>
        <xdr:cNvCxnSpPr/>
      </xdr:nvCxnSpPr>
      <xdr:spPr>
        <a:xfrm>
          <a:off x="16230600" y="1717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76" name="【庁舎】&#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77" name="フローチャート: 判断 776"/>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44994</xdr:rowOff>
    </xdr:from>
    <xdr:to>
      <xdr:col>81</xdr:col>
      <xdr:colOff>101600</xdr:colOff>
      <xdr:row>104</xdr:row>
      <xdr:rowOff>146594</xdr:rowOff>
    </xdr:to>
    <xdr:sp macro="" textlink="">
      <xdr:nvSpPr>
        <xdr:cNvPr id="778" name="フローチャート: 判断 777"/>
        <xdr:cNvSpPr/>
      </xdr:nvSpPr>
      <xdr:spPr>
        <a:xfrm>
          <a:off x="15430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64588</xdr:rowOff>
    </xdr:from>
    <xdr:to>
      <xdr:col>76</xdr:col>
      <xdr:colOff>165100</xdr:colOff>
      <xdr:row>104</xdr:row>
      <xdr:rowOff>166188</xdr:rowOff>
    </xdr:to>
    <xdr:sp macro="" textlink="">
      <xdr:nvSpPr>
        <xdr:cNvPr id="779" name="フローチャート: 判断 778"/>
        <xdr:cNvSpPr/>
      </xdr:nvSpPr>
      <xdr:spPr>
        <a:xfrm>
          <a:off x="14541500" y="1789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170724</xdr:rowOff>
    </xdr:from>
    <xdr:to>
      <xdr:col>72</xdr:col>
      <xdr:colOff>38100</xdr:colOff>
      <xdr:row>104</xdr:row>
      <xdr:rowOff>100874</xdr:rowOff>
    </xdr:to>
    <xdr:sp macro="" textlink="">
      <xdr:nvSpPr>
        <xdr:cNvPr id="780" name="フローチャート: 判断 779"/>
        <xdr:cNvSpPr/>
      </xdr:nvSpPr>
      <xdr:spPr>
        <a:xfrm>
          <a:off x="13652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81" name="テキスト ボックス 78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82" name="テキスト ボックス 78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83" name="テキスト ボックス 78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4" name="テキスト ボックス 78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5" name="テキスト ボックス 78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36830</xdr:rowOff>
    </xdr:from>
    <xdr:to>
      <xdr:col>85</xdr:col>
      <xdr:colOff>177800</xdr:colOff>
      <xdr:row>107</xdr:row>
      <xdr:rowOff>138430</xdr:rowOff>
    </xdr:to>
    <xdr:sp macro="" textlink="">
      <xdr:nvSpPr>
        <xdr:cNvPr id="786" name="楕円 785"/>
        <xdr:cNvSpPr/>
      </xdr:nvSpPr>
      <xdr:spPr>
        <a:xfrm>
          <a:off x="16268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15257</xdr:rowOff>
    </xdr:from>
    <xdr:ext cx="405111" cy="259045"/>
    <xdr:sp macro="" textlink="">
      <xdr:nvSpPr>
        <xdr:cNvPr id="787" name="【庁舎】&#10;有形固定資産減価償却率該当値テキスト"/>
        <xdr:cNvSpPr txBox="1"/>
      </xdr:nvSpPr>
      <xdr:spPr>
        <a:xfrm>
          <a:off x="16357600" y="183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67855</xdr:rowOff>
    </xdr:from>
    <xdr:to>
      <xdr:col>81</xdr:col>
      <xdr:colOff>101600</xdr:colOff>
      <xdr:row>107</xdr:row>
      <xdr:rowOff>169455</xdr:rowOff>
    </xdr:to>
    <xdr:sp macro="" textlink="">
      <xdr:nvSpPr>
        <xdr:cNvPr id="788" name="楕円 787"/>
        <xdr:cNvSpPr/>
      </xdr:nvSpPr>
      <xdr:spPr>
        <a:xfrm>
          <a:off x="15430500" y="1841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87630</xdr:rowOff>
    </xdr:from>
    <xdr:to>
      <xdr:col>85</xdr:col>
      <xdr:colOff>127000</xdr:colOff>
      <xdr:row>107</xdr:row>
      <xdr:rowOff>118655</xdr:rowOff>
    </xdr:to>
    <xdr:cxnSp macro="">
      <xdr:nvCxnSpPr>
        <xdr:cNvPr id="789" name="直線コネクタ 788"/>
        <xdr:cNvCxnSpPr/>
      </xdr:nvCxnSpPr>
      <xdr:spPr>
        <a:xfrm flipV="1">
          <a:off x="15481300" y="18432780"/>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51526</xdr:rowOff>
    </xdr:from>
    <xdr:to>
      <xdr:col>76</xdr:col>
      <xdr:colOff>165100</xdr:colOff>
      <xdr:row>107</xdr:row>
      <xdr:rowOff>153126</xdr:rowOff>
    </xdr:to>
    <xdr:sp macro="" textlink="">
      <xdr:nvSpPr>
        <xdr:cNvPr id="790" name="楕円 789"/>
        <xdr:cNvSpPr/>
      </xdr:nvSpPr>
      <xdr:spPr>
        <a:xfrm>
          <a:off x="14541500" y="1839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102326</xdr:rowOff>
    </xdr:from>
    <xdr:to>
      <xdr:col>81</xdr:col>
      <xdr:colOff>50800</xdr:colOff>
      <xdr:row>107</xdr:row>
      <xdr:rowOff>118655</xdr:rowOff>
    </xdr:to>
    <xdr:cxnSp macro="">
      <xdr:nvCxnSpPr>
        <xdr:cNvPr id="791" name="直線コネクタ 790"/>
        <xdr:cNvCxnSpPr/>
      </xdr:nvCxnSpPr>
      <xdr:spPr>
        <a:xfrm>
          <a:off x="14592300" y="18447476"/>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85816</xdr:rowOff>
    </xdr:from>
    <xdr:to>
      <xdr:col>72</xdr:col>
      <xdr:colOff>38100</xdr:colOff>
      <xdr:row>107</xdr:row>
      <xdr:rowOff>15966</xdr:rowOff>
    </xdr:to>
    <xdr:sp macro="" textlink="">
      <xdr:nvSpPr>
        <xdr:cNvPr id="792" name="楕円 791"/>
        <xdr:cNvSpPr/>
      </xdr:nvSpPr>
      <xdr:spPr>
        <a:xfrm>
          <a:off x="13652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136616</xdr:rowOff>
    </xdr:from>
    <xdr:to>
      <xdr:col>76</xdr:col>
      <xdr:colOff>114300</xdr:colOff>
      <xdr:row>107</xdr:row>
      <xdr:rowOff>102326</xdr:rowOff>
    </xdr:to>
    <xdr:cxnSp macro="">
      <xdr:nvCxnSpPr>
        <xdr:cNvPr id="793" name="直線コネクタ 792"/>
        <xdr:cNvCxnSpPr/>
      </xdr:nvCxnSpPr>
      <xdr:spPr>
        <a:xfrm>
          <a:off x="13703300" y="1831031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163121</xdr:rowOff>
    </xdr:from>
    <xdr:ext cx="405111" cy="259045"/>
    <xdr:sp macro="" textlink="">
      <xdr:nvSpPr>
        <xdr:cNvPr id="794" name="n_1aveValue【庁舎】&#10;有形固定資産減価償却率"/>
        <xdr:cNvSpPr txBox="1"/>
      </xdr:nvSpPr>
      <xdr:spPr>
        <a:xfrm>
          <a:off x="15266044" y="17651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11265</xdr:rowOff>
    </xdr:from>
    <xdr:ext cx="405111" cy="259045"/>
    <xdr:sp macro="" textlink="">
      <xdr:nvSpPr>
        <xdr:cNvPr id="795" name="n_2aveValue【庁舎】&#10;有形固定資産減価償却率"/>
        <xdr:cNvSpPr txBox="1"/>
      </xdr:nvSpPr>
      <xdr:spPr>
        <a:xfrm>
          <a:off x="14389744" y="17670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117401</xdr:rowOff>
    </xdr:from>
    <xdr:ext cx="405111" cy="259045"/>
    <xdr:sp macro="" textlink="">
      <xdr:nvSpPr>
        <xdr:cNvPr id="796" name="n_3aveValue【庁舎】&#10;有形固定資産減価償却率"/>
        <xdr:cNvSpPr txBox="1"/>
      </xdr:nvSpPr>
      <xdr:spPr>
        <a:xfrm>
          <a:off x="13500744" y="1760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160582</xdr:rowOff>
    </xdr:from>
    <xdr:ext cx="405111" cy="259045"/>
    <xdr:sp macro="" textlink="">
      <xdr:nvSpPr>
        <xdr:cNvPr id="797" name="n_1mainValue【庁舎】&#10;有形固定資産減価償却率"/>
        <xdr:cNvSpPr txBox="1"/>
      </xdr:nvSpPr>
      <xdr:spPr>
        <a:xfrm>
          <a:off x="15266044" y="1850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144253</xdr:rowOff>
    </xdr:from>
    <xdr:ext cx="405111" cy="259045"/>
    <xdr:sp macro="" textlink="">
      <xdr:nvSpPr>
        <xdr:cNvPr id="798" name="n_2mainValue【庁舎】&#10;有形固定資産減価償却率"/>
        <xdr:cNvSpPr txBox="1"/>
      </xdr:nvSpPr>
      <xdr:spPr>
        <a:xfrm>
          <a:off x="14389744" y="184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7093</xdr:rowOff>
    </xdr:from>
    <xdr:ext cx="405111" cy="259045"/>
    <xdr:sp macro="" textlink="">
      <xdr:nvSpPr>
        <xdr:cNvPr id="799" name="n_3mainValue【庁舎】&#10;有形固定資産減価償却率"/>
        <xdr:cNvSpPr txBox="1"/>
      </xdr:nvSpPr>
      <xdr:spPr>
        <a:xfrm>
          <a:off x="13500744" y="1835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160020</xdr:rowOff>
    </xdr:from>
    <xdr:to>
      <xdr:col>116</xdr:col>
      <xdr:colOff>62864</xdr:colOff>
      <xdr:row>108</xdr:row>
      <xdr:rowOff>34289</xdr:rowOff>
    </xdr:to>
    <xdr:cxnSp macro="">
      <xdr:nvCxnSpPr>
        <xdr:cNvPr id="823" name="直線コネクタ 822"/>
        <xdr:cNvCxnSpPr/>
      </xdr:nvCxnSpPr>
      <xdr:spPr>
        <a:xfrm flipV="1">
          <a:off x="22160864" y="17305020"/>
          <a:ext cx="0" cy="1245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38116</xdr:rowOff>
    </xdr:from>
    <xdr:ext cx="469744" cy="259045"/>
    <xdr:sp macro="" textlink="">
      <xdr:nvSpPr>
        <xdr:cNvPr id="824" name="【庁舎】&#10;一人当たり面積最小値テキスト"/>
        <xdr:cNvSpPr txBox="1"/>
      </xdr:nvSpPr>
      <xdr:spPr>
        <a:xfrm>
          <a:off x="22199600"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34289</xdr:rowOff>
    </xdr:from>
    <xdr:to>
      <xdr:col>116</xdr:col>
      <xdr:colOff>152400</xdr:colOff>
      <xdr:row>108</xdr:row>
      <xdr:rowOff>34289</xdr:rowOff>
    </xdr:to>
    <xdr:cxnSp macro="">
      <xdr:nvCxnSpPr>
        <xdr:cNvPr id="825" name="直線コネクタ 824"/>
        <xdr:cNvCxnSpPr/>
      </xdr:nvCxnSpPr>
      <xdr:spPr>
        <a:xfrm>
          <a:off x="22072600" y="1855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106697</xdr:rowOff>
    </xdr:from>
    <xdr:ext cx="469744" cy="259045"/>
    <xdr:sp macro="" textlink="">
      <xdr:nvSpPr>
        <xdr:cNvPr id="826" name="【庁舎】&#10;一人当たり面積最大値テキスト"/>
        <xdr:cNvSpPr txBox="1"/>
      </xdr:nvSpPr>
      <xdr:spPr>
        <a:xfrm>
          <a:off x="22199600" y="1708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160020</xdr:rowOff>
    </xdr:from>
    <xdr:to>
      <xdr:col>116</xdr:col>
      <xdr:colOff>152400</xdr:colOff>
      <xdr:row>100</xdr:row>
      <xdr:rowOff>160020</xdr:rowOff>
    </xdr:to>
    <xdr:cxnSp macro="">
      <xdr:nvCxnSpPr>
        <xdr:cNvPr id="827" name="直線コネクタ 826"/>
        <xdr:cNvCxnSpPr/>
      </xdr:nvCxnSpPr>
      <xdr:spPr>
        <a:xfrm>
          <a:off x="22072600" y="1730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91457</xdr:rowOff>
    </xdr:from>
    <xdr:ext cx="469744" cy="259045"/>
    <xdr:sp macro="" textlink="">
      <xdr:nvSpPr>
        <xdr:cNvPr id="828" name="【庁舎】&#10;一人当たり面積平均値テキスト"/>
        <xdr:cNvSpPr txBox="1"/>
      </xdr:nvSpPr>
      <xdr:spPr>
        <a:xfrm>
          <a:off x="22199600" y="180937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113030</xdr:rowOff>
    </xdr:from>
    <xdr:to>
      <xdr:col>116</xdr:col>
      <xdr:colOff>114300</xdr:colOff>
      <xdr:row>106</xdr:row>
      <xdr:rowOff>43180</xdr:rowOff>
    </xdr:to>
    <xdr:sp macro="" textlink="">
      <xdr:nvSpPr>
        <xdr:cNvPr id="829" name="フローチャート: 判断 828"/>
        <xdr:cNvSpPr/>
      </xdr:nvSpPr>
      <xdr:spPr>
        <a:xfrm>
          <a:off x="221107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111125</xdr:rowOff>
    </xdr:from>
    <xdr:to>
      <xdr:col>112</xdr:col>
      <xdr:colOff>38100</xdr:colOff>
      <xdr:row>106</xdr:row>
      <xdr:rowOff>41275</xdr:rowOff>
    </xdr:to>
    <xdr:sp macro="" textlink="">
      <xdr:nvSpPr>
        <xdr:cNvPr id="830" name="フローチャート: 判断 829"/>
        <xdr:cNvSpPr/>
      </xdr:nvSpPr>
      <xdr:spPr>
        <a:xfrm>
          <a:off x="21272500" y="1811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42545</xdr:rowOff>
    </xdr:from>
    <xdr:to>
      <xdr:col>107</xdr:col>
      <xdr:colOff>101600</xdr:colOff>
      <xdr:row>105</xdr:row>
      <xdr:rowOff>144145</xdr:rowOff>
    </xdr:to>
    <xdr:sp macro="" textlink="">
      <xdr:nvSpPr>
        <xdr:cNvPr id="831" name="フローチャート: 判断 830"/>
        <xdr:cNvSpPr/>
      </xdr:nvSpPr>
      <xdr:spPr>
        <a:xfrm>
          <a:off x="203835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6350</xdr:rowOff>
    </xdr:from>
    <xdr:to>
      <xdr:col>102</xdr:col>
      <xdr:colOff>165100</xdr:colOff>
      <xdr:row>106</xdr:row>
      <xdr:rowOff>107950</xdr:rowOff>
    </xdr:to>
    <xdr:sp macro="" textlink="">
      <xdr:nvSpPr>
        <xdr:cNvPr id="832" name="フローチャート: 判断 831"/>
        <xdr:cNvSpPr/>
      </xdr:nvSpPr>
      <xdr:spPr>
        <a:xfrm>
          <a:off x="19494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53975</xdr:rowOff>
    </xdr:from>
    <xdr:to>
      <xdr:col>116</xdr:col>
      <xdr:colOff>114300</xdr:colOff>
      <xdr:row>104</xdr:row>
      <xdr:rowOff>155575</xdr:rowOff>
    </xdr:to>
    <xdr:sp macro="" textlink="">
      <xdr:nvSpPr>
        <xdr:cNvPr id="838" name="楕円 837"/>
        <xdr:cNvSpPr/>
      </xdr:nvSpPr>
      <xdr:spPr>
        <a:xfrm>
          <a:off x="221107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103</xdr:row>
      <xdr:rowOff>76852</xdr:rowOff>
    </xdr:from>
    <xdr:ext cx="469744" cy="259045"/>
    <xdr:sp macro="" textlink="">
      <xdr:nvSpPr>
        <xdr:cNvPr id="839" name="【庁舎】&#10;一人当たり面積該当値テキスト"/>
        <xdr:cNvSpPr txBox="1"/>
      </xdr:nvSpPr>
      <xdr:spPr>
        <a:xfrm>
          <a:off x="22199600" y="17736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61595</xdr:rowOff>
    </xdr:from>
    <xdr:to>
      <xdr:col>112</xdr:col>
      <xdr:colOff>38100</xdr:colOff>
      <xdr:row>104</xdr:row>
      <xdr:rowOff>163195</xdr:rowOff>
    </xdr:to>
    <xdr:sp macro="" textlink="">
      <xdr:nvSpPr>
        <xdr:cNvPr id="840" name="楕円 839"/>
        <xdr:cNvSpPr/>
      </xdr:nvSpPr>
      <xdr:spPr>
        <a:xfrm>
          <a:off x="21272500" y="1789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104775</xdr:rowOff>
    </xdr:from>
    <xdr:to>
      <xdr:col>116</xdr:col>
      <xdr:colOff>63500</xdr:colOff>
      <xdr:row>104</xdr:row>
      <xdr:rowOff>112395</xdr:rowOff>
    </xdr:to>
    <xdr:cxnSp macro="">
      <xdr:nvCxnSpPr>
        <xdr:cNvPr id="841" name="直線コネクタ 840"/>
        <xdr:cNvCxnSpPr/>
      </xdr:nvCxnSpPr>
      <xdr:spPr>
        <a:xfrm flipV="1">
          <a:off x="21323300" y="1793557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34925</xdr:rowOff>
    </xdr:from>
    <xdr:to>
      <xdr:col>107</xdr:col>
      <xdr:colOff>101600</xdr:colOff>
      <xdr:row>104</xdr:row>
      <xdr:rowOff>136525</xdr:rowOff>
    </xdr:to>
    <xdr:sp macro="" textlink="">
      <xdr:nvSpPr>
        <xdr:cNvPr id="842" name="楕円 841"/>
        <xdr:cNvSpPr/>
      </xdr:nvSpPr>
      <xdr:spPr>
        <a:xfrm>
          <a:off x="20383500" y="1786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85725</xdr:rowOff>
    </xdr:from>
    <xdr:to>
      <xdr:col>111</xdr:col>
      <xdr:colOff>177800</xdr:colOff>
      <xdr:row>104</xdr:row>
      <xdr:rowOff>112395</xdr:rowOff>
    </xdr:to>
    <xdr:cxnSp macro="">
      <xdr:nvCxnSpPr>
        <xdr:cNvPr id="843" name="直線コネクタ 842"/>
        <xdr:cNvCxnSpPr/>
      </xdr:nvCxnSpPr>
      <xdr:spPr>
        <a:xfrm>
          <a:off x="20434300" y="179165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105</xdr:row>
      <xdr:rowOff>132080</xdr:rowOff>
    </xdr:from>
    <xdr:to>
      <xdr:col>102</xdr:col>
      <xdr:colOff>165100</xdr:colOff>
      <xdr:row>106</xdr:row>
      <xdr:rowOff>62230</xdr:rowOff>
    </xdr:to>
    <xdr:sp macro="" textlink="">
      <xdr:nvSpPr>
        <xdr:cNvPr id="844" name="楕円 843"/>
        <xdr:cNvSpPr/>
      </xdr:nvSpPr>
      <xdr:spPr>
        <a:xfrm>
          <a:off x="19494500" y="1813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85725</xdr:rowOff>
    </xdr:from>
    <xdr:to>
      <xdr:col>107</xdr:col>
      <xdr:colOff>50800</xdr:colOff>
      <xdr:row>106</xdr:row>
      <xdr:rowOff>11430</xdr:rowOff>
    </xdr:to>
    <xdr:cxnSp macro="">
      <xdr:nvCxnSpPr>
        <xdr:cNvPr id="845" name="直線コネクタ 844"/>
        <xdr:cNvCxnSpPr/>
      </xdr:nvCxnSpPr>
      <xdr:spPr>
        <a:xfrm flipV="1">
          <a:off x="19545300" y="17916525"/>
          <a:ext cx="889000" cy="268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32402</xdr:rowOff>
    </xdr:from>
    <xdr:ext cx="469744" cy="259045"/>
    <xdr:sp macro="" textlink="">
      <xdr:nvSpPr>
        <xdr:cNvPr id="846" name="n_1aveValue【庁舎】&#10;一人当たり面積"/>
        <xdr:cNvSpPr txBox="1"/>
      </xdr:nvSpPr>
      <xdr:spPr>
        <a:xfrm>
          <a:off x="21075727" y="18206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135272</xdr:rowOff>
    </xdr:from>
    <xdr:ext cx="469744" cy="259045"/>
    <xdr:sp macro="" textlink="">
      <xdr:nvSpPr>
        <xdr:cNvPr id="847" name="n_2aveValue【庁舎】&#10;一人当たり面積"/>
        <xdr:cNvSpPr txBox="1"/>
      </xdr:nvSpPr>
      <xdr:spPr>
        <a:xfrm>
          <a:off x="20199427" y="1813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99077</xdr:rowOff>
    </xdr:from>
    <xdr:ext cx="469744" cy="259045"/>
    <xdr:sp macro="" textlink="">
      <xdr:nvSpPr>
        <xdr:cNvPr id="848" name="n_3aveValue【庁舎】&#10;一人当たり面積"/>
        <xdr:cNvSpPr txBox="1"/>
      </xdr:nvSpPr>
      <xdr:spPr>
        <a:xfrm>
          <a:off x="19310427" y="18272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103</xdr:row>
      <xdr:rowOff>8272</xdr:rowOff>
    </xdr:from>
    <xdr:ext cx="469744" cy="259045"/>
    <xdr:sp macro="" textlink="">
      <xdr:nvSpPr>
        <xdr:cNvPr id="849" name="n_1mainValue【庁舎】&#10;一人当たり面積"/>
        <xdr:cNvSpPr txBox="1"/>
      </xdr:nvSpPr>
      <xdr:spPr>
        <a:xfrm>
          <a:off x="21075727" y="17667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153052</xdr:rowOff>
    </xdr:from>
    <xdr:ext cx="469744" cy="259045"/>
    <xdr:sp macro="" textlink="">
      <xdr:nvSpPr>
        <xdr:cNvPr id="850" name="n_2mainValue【庁舎】&#10;一人当たり面積"/>
        <xdr:cNvSpPr txBox="1"/>
      </xdr:nvSpPr>
      <xdr:spPr>
        <a:xfrm>
          <a:off x="20199427" y="17640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78757</xdr:rowOff>
    </xdr:from>
    <xdr:ext cx="469744" cy="259045"/>
    <xdr:sp macro="" textlink="">
      <xdr:nvSpPr>
        <xdr:cNvPr id="851" name="n_3mainValue【庁舎】&#10;一人当たり面積"/>
        <xdr:cNvSpPr txBox="1"/>
      </xdr:nvSpPr>
      <xdr:spPr>
        <a:xfrm>
          <a:off x="19310427" y="1790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比較的新しい年代に建設された一般廃棄物処理施設、体育館・プール、消防施設、庁舎及び保健センターは有形固定資産減価償却率が低い水準にあるが、図書館、福祉施設及び市民会館については、類似団体平均、全国平均及び県平均のいずれと比較しても高い水準にある。また、体育館・プール、市民会館及び庁舎については、一人当たり面積が類似団体平均、全国平均及び県平均より高い水準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老朽化した施設については予防的な修繕や改修による施設機能の維持に努めているが、今後は人口減少等による利用需要の状況を考慮に入れ、規模の最適化、統廃合を進めていく。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年度から財源不足団体となっており、平成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年度の財政力指数は前年度に比べ</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0.01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ポイント悪化した。</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評価替えに伴う固定資産税の減収や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急速な高齢化等を背景とした社会保障関連経費の増大などにより、財政力は低下し続けている。今後、引き続き税の徴収強化等により歳入確保に努めるとともに、定員管理・給与の適正化、実施事業の取捨など歳出の見直しを行い、財政基盤の強化に努める。</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13758</xdr:rowOff>
    </xdr:to>
    <xdr:cxnSp macro="">
      <xdr:nvCxnSpPr>
        <xdr:cNvPr id="64" name="直線コネクタ 63"/>
        <xdr:cNvCxnSpPr/>
      </xdr:nvCxnSpPr>
      <xdr:spPr>
        <a:xfrm flipV="1">
          <a:off x="4953000" y="6100233"/>
          <a:ext cx="0" cy="1628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7"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8" name="直線コネクタ 67"/>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118533</xdr:rowOff>
    </xdr:from>
    <xdr:to>
      <xdr:col>23</xdr:col>
      <xdr:colOff>133350</xdr:colOff>
      <xdr:row>37</xdr:row>
      <xdr:rowOff>138642</xdr:rowOff>
    </xdr:to>
    <xdr:cxnSp macro="">
      <xdr:nvCxnSpPr>
        <xdr:cNvPr id="69" name="直線コネクタ 68"/>
        <xdr:cNvCxnSpPr/>
      </xdr:nvCxnSpPr>
      <xdr:spPr>
        <a:xfrm>
          <a:off x="4114800" y="646218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57802</xdr:rowOff>
    </xdr:from>
    <xdr:ext cx="762000" cy="259045"/>
    <xdr:sp macro="" textlink="">
      <xdr:nvSpPr>
        <xdr:cNvPr id="70" name="財政力平均値テキスト"/>
        <xdr:cNvSpPr txBox="1"/>
      </xdr:nvSpPr>
      <xdr:spPr>
        <a:xfrm>
          <a:off x="5041900" y="7087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85725</xdr:rowOff>
    </xdr:from>
    <xdr:to>
      <xdr:col>23</xdr:col>
      <xdr:colOff>184150</xdr:colOff>
      <xdr:row>42</xdr:row>
      <xdr:rowOff>15875</xdr:rowOff>
    </xdr:to>
    <xdr:sp macro="" textlink="">
      <xdr:nvSpPr>
        <xdr:cNvPr id="71" name="フローチャート: 判断 70"/>
        <xdr:cNvSpPr/>
      </xdr:nvSpPr>
      <xdr:spPr>
        <a:xfrm>
          <a:off x="49022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78317</xdr:rowOff>
    </xdr:from>
    <xdr:to>
      <xdr:col>19</xdr:col>
      <xdr:colOff>133350</xdr:colOff>
      <xdr:row>37</xdr:row>
      <xdr:rowOff>118533</xdr:rowOff>
    </xdr:to>
    <xdr:cxnSp macro="">
      <xdr:nvCxnSpPr>
        <xdr:cNvPr id="72" name="直線コネクタ 71"/>
        <xdr:cNvCxnSpPr/>
      </xdr:nvCxnSpPr>
      <xdr:spPr>
        <a:xfrm>
          <a:off x="3225800" y="64219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85725</xdr:rowOff>
    </xdr:from>
    <xdr:to>
      <xdr:col>19</xdr:col>
      <xdr:colOff>184150</xdr:colOff>
      <xdr:row>42</xdr:row>
      <xdr:rowOff>15875</xdr:rowOff>
    </xdr:to>
    <xdr:sp macro="" textlink="">
      <xdr:nvSpPr>
        <xdr:cNvPr id="73" name="フローチャート: 判断 72"/>
        <xdr:cNvSpPr/>
      </xdr:nvSpPr>
      <xdr:spPr>
        <a:xfrm>
          <a:off x="4064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652</xdr:rowOff>
    </xdr:from>
    <xdr:ext cx="736600" cy="259045"/>
    <xdr:sp macro="" textlink="">
      <xdr:nvSpPr>
        <xdr:cNvPr id="74" name="テキスト ボックス 73"/>
        <xdr:cNvSpPr txBox="1"/>
      </xdr:nvSpPr>
      <xdr:spPr>
        <a:xfrm>
          <a:off x="3733800" y="7201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58208</xdr:rowOff>
    </xdr:from>
    <xdr:to>
      <xdr:col>15</xdr:col>
      <xdr:colOff>82550</xdr:colOff>
      <xdr:row>37</xdr:row>
      <xdr:rowOff>78317</xdr:rowOff>
    </xdr:to>
    <xdr:cxnSp macro="">
      <xdr:nvCxnSpPr>
        <xdr:cNvPr id="75" name="直線コネクタ 74"/>
        <xdr:cNvCxnSpPr/>
      </xdr:nvCxnSpPr>
      <xdr:spPr>
        <a:xfrm>
          <a:off x="2336800" y="64018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38100</xdr:rowOff>
    </xdr:from>
    <xdr:to>
      <xdr:col>11</xdr:col>
      <xdr:colOff>31750</xdr:colOff>
      <xdr:row>37</xdr:row>
      <xdr:rowOff>58208</xdr:rowOff>
    </xdr:to>
    <xdr:cxnSp macro="">
      <xdr:nvCxnSpPr>
        <xdr:cNvPr id="78" name="直線コネクタ 77"/>
        <xdr:cNvCxnSpPr/>
      </xdr:nvCxnSpPr>
      <xdr:spPr>
        <a:xfrm>
          <a:off x="1447800" y="63817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45508</xdr:rowOff>
    </xdr:from>
    <xdr:to>
      <xdr:col>11</xdr:col>
      <xdr:colOff>82550</xdr:colOff>
      <xdr:row>41</xdr:row>
      <xdr:rowOff>147108</xdr:rowOff>
    </xdr:to>
    <xdr:sp macro="" textlink="">
      <xdr:nvSpPr>
        <xdr:cNvPr id="79" name="フローチャート: 判断 78"/>
        <xdr:cNvSpPr/>
      </xdr:nvSpPr>
      <xdr:spPr>
        <a:xfrm>
          <a:off x="2286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131885</xdr:rowOff>
    </xdr:from>
    <xdr:ext cx="762000" cy="259045"/>
    <xdr:sp macro="" textlink="">
      <xdr:nvSpPr>
        <xdr:cNvPr id="80" name="テキスト ボックス 79"/>
        <xdr:cNvSpPr txBox="1"/>
      </xdr:nvSpPr>
      <xdr:spPr>
        <a:xfrm>
          <a:off x="1955800" y="7161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15875</xdr:rowOff>
    </xdr:from>
    <xdr:to>
      <xdr:col>7</xdr:col>
      <xdr:colOff>31750</xdr:colOff>
      <xdr:row>40</xdr:row>
      <xdr:rowOff>117475</xdr:rowOff>
    </xdr:to>
    <xdr:sp macro="" textlink="">
      <xdr:nvSpPr>
        <xdr:cNvPr id="81" name="フローチャート: 判断 80"/>
        <xdr:cNvSpPr/>
      </xdr:nvSpPr>
      <xdr:spPr>
        <a:xfrm>
          <a:off x="1397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102252</xdr:rowOff>
    </xdr:from>
    <xdr:ext cx="762000" cy="259045"/>
    <xdr:sp macro="" textlink="">
      <xdr:nvSpPr>
        <xdr:cNvPr id="82" name="テキスト ボックス 81"/>
        <xdr:cNvSpPr txBox="1"/>
      </xdr:nvSpPr>
      <xdr:spPr>
        <a:xfrm>
          <a:off x="1066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87842</xdr:rowOff>
    </xdr:from>
    <xdr:to>
      <xdr:col>23</xdr:col>
      <xdr:colOff>184150</xdr:colOff>
      <xdr:row>38</xdr:row>
      <xdr:rowOff>17991</xdr:rowOff>
    </xdr:to>
    <xdr:sp macro="" textlink="">
      <xdr:nvSpPr>
        <xdr:cNvPr id="88" name="楕円 87"/>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104369</xdr:rowOff>
    </xdr:from>
    <xdr:ext cx="762000" cy="259045"/>
    <xdr:sp macro="" textlink="">
      <xdr:nvSpPr>
        <xdr:cNvPr id="89"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67733</xdr:rowOff>
    </xdr:from>
    <xdr:to>
      <xdr:col>19</xdr:col>
      <xdr:colOff>184150</xdr:colOff>
      <xdr:row>37</xdr:row>
      <xdr:rowOff>169334</xdr:rowOff>
    </xdr:to>
    <xdr:sp macro="" textlink="">
      <xdr:nvSpPr>
        <xdr:cNvPr id="90" name="楕円 89"/>
        <xdr:cNvSpPr/>
      </xdr:nvSpPr>
      <xdr:spPr>
        <a:xfrm>
          <a:off x="4064000" y="64113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8060</xdr:rowOff>
    </xdr:from>
    <xdr:ext cx="736600" cy="259045"/>
    <xdr:sp macro="" textlink="">
      <xdr:nvSpPr>
        <xdr:cNvPr id="91" name="テキスト ボックス 90"/>
        <xdr:cNvSpPr txBox="1"/>
      </xdr:nvSpPr>
      <xdr:spPr>
        <a:xfrm>
          <a:off x="3733800" y="6180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27517</xdr:rowOff>
    </xdr:from>
    <xdr:to>
      <xdr:col>15</xdr:col>
      <xdr:colOff>133350</xdr:colOff>
      <xdr:row>37</xdr:row>
      <xdr:rowOff>129117</xdr:rowOff>
    </xdr:to>
    <xdr:sp macro="" textlink="">
      <xdr:nvSpPr>
        <xdr:cNvPr id="92" name="楕円 91"/>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139294</xdr:rowOff>
    </xdr:from>
    <xdr:ext cx="762000" cy="259045"/>
    <xdr:sp macro="" textlink="">
      <xdr:nvSpPr>
        <xdr:cNvPr id="93" name="テキスト ボックス 92"/>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7408</xdr:rowOff>
    </xdr:from>
    <xdr:to>
      <xdr:col>11</xdr:col>
      <xdr:colOff>82550</xdr:colOff>
      <xdr:row>37</xdr:row>
      <xdr:rowOff>109008</xdr:rowOff>
    </xdr:to>
    <xdr:sp macro="" textlink="">
      <xdr:nvSpPr>
        <xdr:cNvPr id="94" name="楕円 93"/>
        <xdr:cNvSpPr/>
      </xdr:nvSpPr>
      <xdr:spPr>
        <a:xfrm>
          <a:off x="2286000" y="6351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119185</xdr:rowOff>
    </xdr:from>
    <xdr:ext cx="762000" cy="259045"/>
    <xdr:sp macro="" textlink="">
      <xdr:nvSpPr>
        <xdr:cNvPr id="95" name="テキスト ボックス 94"/>
        <xdr:cNvSpPr txBox="1"/>
      </xdr:nvSpPr>
      <xdr:spPr>
        <a:xfrm>
          <a:off x="1955800" y="6119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6" name="楕円 95"/>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7" name="テキスト ボックス 96"/>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89.7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面では、普通交付税で減収がみられ、歳出面では、義務的経費が増加しており、特に人件費においては類似団体中の順位が著しく悪く、令和２年度以降は会計年度任用職員制度の導入による増加が予想されることから、業務の抜本的見直しによる改善が急務となっ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年度以降、合併算定替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段階的縮減期間に入っていることから、経常一般財源収入の先行きに不安要素も多く</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行財政改革による経常経費の削減と自主財源の更なる確保に努めなければならない。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27940</xdr:rowOff>
    </xdr:from>
    <xdr:to>
      <xdr:col>23</xdr:col>
      <xdr:colOff>133350</xdr:colOff>
      <xdr:row>67</xdr:row>
      <xdr:rowOff>63923</xdr:rowOff>
    </xdr:to>
    <xdr:cxnSp macro="">
      <xdr:nvCxnSpPr>
        <xdr:cNvPr id="127" name="直線コネクタ 126"/>
        <xdr:cNvCxnSpPr/>
      </xdr:nvCxnSpPr>
      <xdr:spPr>
        <a:xfrm flipV="1">
          <a:off x="4953000" y="10143490"/>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36000</xdr:rowOff>
    </xdr:from>
    <xdr:ext cx="762000" cy="259045"/>
    <xdr:sp macro="" textlink="">
      <xdr:nvSpPr>
        <xdr:cNvPr id="128" name="財政構造の弾力性最小値テキスト"/>
        <xdr:cNvSpPr txBox="1"/>
      </xdr:nvSpPr>
      <xdr:spPr>
        <a:xfrm>
          <a:off x="5041900" y="1152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63923</xdr:rowOff>
    </xdr:from>
    <xdr:to>
      <xdr:col>24</xdr:col>
      <xdr:colOff>12700</xdr:colOff>
      <xdr:row>67</xdr:row>
      <xdr:rowOff>63923</xdr:rowOff>
    </xdr:to>
    <xdr:cxnSp macro="">
      <xdr:nvCxnSpPr>
        <xdr:cNvPr id="129" name="直線コネクタ 128"/>
        <xdr:cNvCxnSpPr/>
      </xdr:nvCxnSpPr>
      <xdr:spPr>
        <a:xfrm>
          <a:off x="4864100" y="1155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114317</xdr:rowOff>
    </xdr:from>
    <xdr:ext cx="762000" cy="259045"/>
    <xdr:sp macro="" textlink="">
      <xdr:nvSpPr>
        <xdr:cNvPr id="130" name="財政構造の弾力性最大値テキスト"/>
        <xdr:cNvSpPr txBox="1"/>
      </xdr:nvSpPr>
      <xdr:spPr>
        <a:xfrm>
          <a:off x="5041900" y="988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27940</xdr:rowOff>
    </xdr:from>
    <xdr:to>
      <xdr:col>24</xdr:col>
      <xdr:colOff>12700</xdr:colOff>
      <xdr:row>59</xdr:row>
      <xdr:rowOff>27940</xdr:rowOff>
    </xdr:to>
    <xdr:cxnSp macro="">
      <xdr:nvCxnSpPr>
        <xdr:cNvPr id="131" name="直線コネクタ 130"/>
        <xdr:cNvCxnSpPr/>
      </xdr:nvCxnSpPr>
      <xdr:spPr>
        <a:xfrm>
          <a:off x="4864100" y="1014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44450</xdr:rowOff>
    </xdr:from>
    <xdr:to>
      <xdr:col>23</xdr:col>
      <xdr:colOff>133350</xdr:colOff>
      <xdr:row>62</xdr:row>
      <xdr:rowOff>140970</xdr:rowOff>
    </xdr:to>
    <xdr:cxnSp macro="">
      <xdr:nvCxnSpPr>
        <xdr:cNvPr id="132" name="直線コネクタ 131"/>
        <xdr:cNvCxnSpPr/>
      </xdr:nvCxnSpPr>
      <xdr:spPr>
        <a:xfrm>
          <a:off x="4114800" y="10674350"/>
          <a:ext cx="8382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91881</xdr:rowOff>
    </xdr:from>
    <xdr:ext cx="762000" cy="259045"/>
    <xdr:sp macro="" textlink="">
      <xdr:nvSpPr>
        <xdr:cNvPr id="133" name="財政構造の弾力性平均値テキスト"/>
        <xdr:cNvSpPr txBox="1"/>
      </xdr:nvSpPr>
      <xdr:spPr>
        <a:xfrm>
          <a:off x="5041900" y="10893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119804</xdr:rowOff>
    </xdr:from>
    <xdr:to>
      <xdr:col>23</xdr:col>
      <xdr:colOff>184150</xdr:colOff>
      <xdr:row>64</xdr:row>
      <xdr:rowOff>49954</xdr:rowOff>
    </xdr:to>
    <xdr:sp macro="" textlink="">
      <xdr:nvSpPr>
        <xdr:cNvPr id="134" name="フローチャート: 判断 133"/>
        <xdr:cNvSpPr/>
      </xdr:nvSpPr>
      <xdr:spPr>
        <a:xfrm>
          <a:off x="49022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44450</xdr:rowOff>
    </xdr:from>
    <xdr:to>
      <xdr:col>19</xdr:col>
      <xdr:colOff>133350</xdr:colOff>
      <xdr:row>63</xdr:row>
      <xdr:rowOff>130387</xdr:rowOff>
    </xdr:to>
    <xdr:cxnSp macro="">
      <xdr:nvCxnSpPr>
        <xdr:cNvPr id="135" name="直線コネクタ 134"/>
        <xdr:cNvCxnSpPr/>
      </xdr:nvCxnSpPr>
      <xdr:spPr>
        <a:xfrm flipV="1">
          <a:off x="3225800" y="10674350"/>
          <a:ext cx="889000" cy="257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63500</xdr:rowOff>
    </xdr:from>
    <xdr:to>
      <xdr:col>19</xdr:col>
      <xdr:colOff>184150</xdr:colOff>
      <xdr:row>63</xdr:row>
      <xdr:rowOff>165100</xdr:rowOff>
    </xdr:to>
    <xdr:sp macro="" textlink="">
      <xdr:nvSpPr>
        <xdr:cNvPr id="136" name="フローチャート: 判断 135"/>
        <xdr:cNvSpPr/>
      </xdr:nvSpPr>
      <xdr:spPr>
        <a:xfrm>
          <a:off x="40640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149877</xdr:rowOff>
    </xdr:from>
    <xdr:ext cx="736600" cy="259045"/>
    <xdr:sp macro="" textlink="">
      <xdr:nvSpPr>
        <xdr:cNvPr id="137" name="テキスト ボックス 136"/>
        <xdr:cNvSpPr txBox="1"/>
      </xdr:nvSpPr>
      <xdr:spPr>
        <a:xfrm>
          <a:off x="3733800" y="1095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28363</xdr:rowOff>
    </xdr:from>
    <xdr:to>
      <xdr:col>15</xdr:col>
      <xdr:colOff>82550</xdr:colOff>
      <xdr:row>63</xdr:row>
      <xdr:rowOff>130387</xdr:rowOff>
    </xdr:to>
    <xdr:cxnSp macro="">
      <xdr:nvCxnSpPr>
        <xdr:cNvPr id="138" name="直線コネクタ 137"/>
        <xdr:cNvCxnSpPr/>
      </xdr:nvCxnSpPr>
      <xdr:spPr>
        <a:xfrm>
          <a:off x="2336800" y="10658263"/>
          <a:ext cx="889000" cy="27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154517</xdr:rowOff>
    </xdr:from>
    <xdr:to>
      <xdr:col>15</xdr:col>
      <xdr:colOff>133350</xdr:colOff>
      <xdr:row>63</xdr:row>
      <xdr:rowOff>84667</xdr:rowOff>
    </xdr:to>
    <xdr:sp macro="" textlink="">
      <xdr:nvSpPr>
        <xdr:cNvPr id="139" name="フローチャート: 判断 138"/>
        <xdr:cNvSpPr/>
      </xdr:nvSpPr>
      <xdr:spPr>
        <a:xfrm>
          <a:off x="3175000" y="107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40" name="テキスト ボックス 139"/>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41487</xdr:rowOff>
    </xdr:from>
    <xdr:to>
      <xdr:col>11</xdr:col>
      <xdr:colOff>31750</xdr:colOff>
      <xdr:row>62</xdr:row>
      <xdr:rowOff>28363</xdr:rowOff>
    </xdr:to>
    <xdr:cxnSp macro="">
      <xdr:nvCxnSpPr>
        <xdr:cNvPr id="141" name="直線コネクタ 140"/>
        <xdr:cNvCxnSpPr/>
      </xdr:nvCxnSpPr>
      <xdr:spPr>
        <a:xfrm>
          <a:off x="1447800" y="10328487"/>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9737</xdr:rowOff>
    </xdr:from>
    <xdr:to>
      <xdr:col>11</xdr:col>
      <xdr:colOff>82550</xdr:colOff>
      <xdr:row>62</xdr:row>
      <xdr:rowOff>111337</xdr:rowOff>
    </xdr:to>
    <xdr:sp macro="" textlink="">
      <xdr:nvSpPr>
        <xdr:cNvPr id="142" name="フローチャート: 判断 141"/>
        <xdr:cNvSpPr/>
      </xdr:nvSpPr>
      <xdr:spPr>
        <a:xfrm>
          <a:off x="2286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96114</xdr:rowOff>
    </xdr:from>
    <xdr:ext cx="762000" cy="259045"/>
    <xdr:sp macro="" textlink="">
      <xdr:nvSpPr>
        <xdr:cNvPr id="143" name="テキスト ボックス 142"/>
        <xdr:cNvSpPr txBox="1"/>
      </xdr:nvSpPr>
      <xdr:spPr>
        <a:xfrm>
          <a:off x="1955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15240</xdr:rowOff>
    </xdr:from>
    <xdr:to>
      <xdr:col>7</xdr:col>
      <xdr:colOff>31750</xdr:colOff>
      <xdr:row>63</xdr:row>
      <xdr:rowOff>116840</xdr:rowOff>
    </xdr:to>
    <xdr:sp macro="" textlink="">
      <xdr:nvSpPr>
        <xdr:cNvPr id="144" name="フローチャート: 判断 143"/>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101617</xdr:rowOff>
    </xdr:from>
    <xdr:ext cx="762000" cy="259045"/>
    <xdr:sp macro="" textlink="">
      <xdr:nvSpPr>
        <xdr:cNvPr id="145" name="テキスト ボックス 144"/>
        <xdr:cNvSpPr txBox="1"/>
      </xdr:nvSpPr>
      <xdr:spPr>
        <a:xfrm>
          <a:off x="1066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51" name="楕円 150"/>
        <xdr:cNvSpPr/>
      </xdr:nvSpPr>
      <xdr:spPr>
        <a:xfrm>
          <a:off x="49022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106697</xdr:rowOff>
    </xdr:from>
    <xdr:ext cx="762000" cy="259045"/>
    <xdr:sp macro="" textlink="">
      <xdr:nvSpPr>
        <xdr:cNvPr id="152" name="財政構造の弾力性該当値テキスト"/>
        <xdr:cNvSpPr txBox="1"/>
      </xdr:nvSpPr>
      <xdr:spPr>
        <a:xfrm>
          <a:off x="5041900" y="10565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165100</xdr:rowOff>
    </xdr:from>
    <xdr:to>
      <xdr:col>19</xdr:col>
      <xdr:colOff>184150</xdr:colOff>
      <xdr:row>62</xdr:row>
      <xdr:rowOff>95250</xdr:rowOff>
    </xdr:to>
    <xdr:sp macro="" textlink="">
      <xdr:nvSpPr>
        <xdr:cNvPr id="153" name="楕円 152"/>
        <xdr:cNvSpPr/>
      </xdr:nvSpPr>
      <xdr:spPr>
        <a:xfrm>
          <a:off x="40640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105427</xdr:rowOff>
    </xdr:from>
    <xdr:ext cx="736600" cy="259045"/>
    <xdr:sp macro="" textlink="">
      <xdr:nvSpPr>
        <xdr:cNvPr id="154" name="テキスト ボックス 153"/>
        <xdr:cNvSpPr txBox="1"/>
      </xdr:nvSpPr>
      <xdr:spPr>
        <a:xfrm>
          <a:off x="3733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79587</xdr:rowOff>
    </xdr:from>
    <xdr:to>
      <xdr:col>15</xdr:col>
      <xdr:colOff>133350</xdr:colOff>
      <xdr:row>64</xdr:row>
      <xdr:rowOff>9737</xdr:rowOff>
    </xdr:to>
    <xdr:sp macro="" textlink="">
      <xdr:nvSpPr>
        <xdr:cNvPr id="155" name="楕円 154"/>
        <xdr:cNvSpPr/>
      </xdr:nvSpPr>
      <xdr:spPr>
        <a:xfrm>
          <a:off x="3175000" y="1088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165964</xdr:rowOff>
    </xdr:from>
    <xdr:ext cx="762000" cy="259045"/>
    <xdr:sp macro="" textlink="">
      <xdr:nvSpPr>
        <xdr:cNvPr id="156" name="テキスト ボックス 155"/>
        <xdr:cNvSpPr txBox="1"/>
      </xdr:nvSpPr>
      <xdr:spPr>
        <a:xfrm>
          <a:off x="2844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149013</xdr:rowOff>
    </xdr:from>
    <xdr:to>
      <xdr:col>11</xdr:col>
      <xdr:colOff>82550</xdr:colOff>
      <xdr:row>62</xdr:row>
      <xdr:rowOff>79163</xdr:rowOff>
    </xdr:to>
    <xdr:sp macro="" textlink="">
      <xdr:nvSpPr>
        <xdr:cNvPr id="157" name="楕円 156"/>
        <xdr:cNvSpPr/>
      </xdr:nvSpPr>
      <xdr:spPr>
        <a:xfrm>
          <a:off x="22860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89340</xdr:rowOff>
    </xdr:from>
    <xdr:ext cx="762000" cy="259045"/>
    <xdr:sp macro="" textlink="">
      <xdr:nvSpPr>
        <xdr:cNvPr id="158" name="テキスト ボックス 157"/>
        <xdr:cNvSpPr txBox="1"/>
      </xdr:nvSpPr>
      <xdr:spPr>
        <a:xfrm>
          <a:off x="1955800" y="1037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162137</xdr:rowOff>
    </xdr:from>
    <xdr:to>
      <xdr:col>7</xdr:col>
      <xdr:colOff>31750</xdr:colOff>
      <xdr:row>60</xdr:row>
      <xdr:rowOff>92287</xdr:rowOff>
    </xdr:to>
    <xdr:sp macro="" textlink="">
      <xdr:nvSpPr>
        <xdr:cNvPr id="159" name="楕円 158"/>
        <xdr:cNvSpPr/>
      </xdr:nvSpPr>
      <xdr:spPr>
        <a:xfrm>
          <a:off x="1397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102464</xdr:rowOff>
    </xdr:from>
    <xdr:ext cx="762000" cy="259045"/>
    <xdr:sp macro="" textlink="">
      <xdr:nvSpPr>
        <xdr:cNvPr id="160" name="テキスト ボックス 159"/>
        <xdr:cNvSpPr txBox="1"/>
      </xdr:nvSpPr>
      <xdr:spPr>
        <a:xfrm>
          <a:off x="1066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[163,606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人件費、物件費及び維持補修費の人口１人あたり決算額は、前年度より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2,321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円増となり、全国</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平均と比べ高くなっており、類似団体内の順位も極めて悪い。主な要因として、人件費でごみ収集業務を直営で行っているほか、保育所や学校給食等の民間委託が進んでいないためである。また、合併後の課題でもある類似公共施設の統廃合等が進んでおらず、老朽化による維持管理コストが増加する見通しで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今後は、公共施設等総合管理計画に基づき、全庁的に統廃合議論を活発化させるとともに、トップランナー方式で示された民間委託・指定管理者制度導入</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検討</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を進め</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、管理コストの削減を図り、効率的な行財政運営に努める必要がある。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28679</xdr:rowOff>
    </xdr:from>
    <xdr:to>
      <xdr:col>23</xdr:col>
      <xdr:colOff>133350</xdr:colOff>
      <xdr:row>89</xdr:row>
      <xdr:rowOff>3434</xdr:rowOff>
    </xdr:to>
    <xdr:cxnSp macro="">
      <xdr:nvCxnSpPr>
        <xdr:cNvPr id="188" name="直線コネクタ 187"/>
        <xdr:cNvCxnSpPr/>
      </xdr:nvCxnSpPr>
      <xdr:spPr>
        <a:xfrm flipV="1">
          <a:off x="4953000" y="13744679"/>
          <a:ext cx="0" cy="1517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146961</xdr:rowOff>
    </xdr:from>
    <xdr:ext cx="762000" cy="259045"/>
    <xdr:sp macro="" textlink="">
      <xdr:nvSpPr>
        <xdr:cNvPr id="189" name="人件費・物件費等の状況最小値テキスト"/>
        <xdr:cNvSpPr txBox="1"/>
      </xdr:nvSpPr>
      <xdr:spPr>
        <a:xfrm>
          <a:off x="5041900" y="1523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3434</xdr:rowOff>
    </xdr:from>
    <xdr:to>
      <xdr:col>24</xdr:col>
      <xdr:colOff>12700</xdr:colOff>
      <xdr:row>89</xdr:row>
      <xdr:rowOff>3434</xdr:rowOff>
    </xdr:to>
    <xdr:cxnSp macro="">
      <xdr:nvCxnSpPr>
        <xdr:cNvPr id="190" name="直線コネクタ 189"/>
        <xdr:cNvCxnSpPr/>
      </xdr:nvCxnSpPr>
      <xdr:spPr>
        <a:xfrm>
          <a:off x="4864100" y="1526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115056</xdr:rowOff>
    </xdr:from>
    <xdr:ext cx="762000" cy="259045"/>
    <xdr:sp macro="" textlink="">
      <xdr:nvSpPr>
        <xdr:cNvPr id="191" name="人件費・物件費等の状況最大値テキスト"/>
        <xdr:cNvSpPr txBox="1"/>
      </xdr:nvSpPr>
      <xdr:spPr>
        <a:xfrm>
          <a:off x="5041900" y="13488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28679</xdr:rowOff>
    </xdr:from>
    <xdr:to>
      <xdr:col>24</xdr:col>
      <xdr:colOff>12700</xdr:colOff>
      <xdr:row>80</xdr:row>
      <xdr:rowOff>28679</xdr:rowOff>
    </xdr:to>
    <xdr:cxnSp macro="">
      <xdr:nvCxnSpPr>
        <xdr:cNvPr id="192" name="直線コネクタ 191"/>
        <xdr:cNvCxnSpPr/>
      </xdr:nvCxnSpPr>
      <xdr:spPr>
        <a:xfrm>
          <a:off x="4864100" y="1374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70824</xdr:rowOff>
    </xdr:from>
    <xdr:to>
      <xdr:col>23</xdr:col>
      <xdr:colOff>133350</xdr:colOff>
      <xdr:row>84</xdr:row>
      <xdr:rowOff>93225</xdr:rowOff>
    </xdr:to>
    <xdr:cxnSp macro="">
      <xdr:nvCxnSpPr>
        <xdr:cNvPr id="193" name="直線コネクタ 192"/>
        <xdr:cNvCxnSpPr/>
      </xdr:nvCxnSpPr>
      <xdr:spPr>
        <a:xfrm>
          <a:off x="4114800" y="14472624"/>
          <a:ext cx="8382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160571</xdr:rowOff>
    </xdr:from>
    <xdr:ext cx="762000" cy="259045"/>
    <xdr:sp macro="" textlink="">
      <xdr:nvSpPr>
        <xdr:cNvPr id="194" name="人件費・物件費等の状況平均値テキスト"/>
        <xdr:cNvSpPr txBox="1"/>
      </xdr:nvSpPr>
      <xdr:spPr>
        <a:xfrm>
          <a:off x="5041900" y="14048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144044</xdr:rowOff>
    </xdr:from>
    <xdr:to>
      <xdr:col>23</xdr:col>
      <xdr:colOff>184150</xdr:colOff>
      <xdr:row>83</xdr:row>
      <xdr:rowOff>74194</xdr:rowOff>
    </xdr:to>
    <xdr:sp macro="" textlink="">
      <xdr:nvSpPr>
        <xdr:cNvPr id="195" name="フローチャート: 判断 194"/>
        <xdr:cNvSpPr/>
      </xdr:nvSpPr>
      <xdr:spPr>
        <a:xfrm>
          <a:off x="4902200" y="1420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31183</xdr:rowOff>
    </xdr:from>
    <xdr:to>
      <xdr:col>19</xdr:col>
      <xdr:colOff>133350</xdr:colOff>
      <xdr:row>84</xdr:row>
      <xdr:rowOff>70824</xdr:rowOff>
    </xdr:to>
    <xdr:cxnSp macro="">
      <xdr:nvCxnSpPr>
        <xdr:cNvPr id="196" name="直線コネクタ 195"/>
        <xdr:cNvCxnSpPr/>
      </xdr:nvCxnSpPr>
      <xdr:spPr>
        <a:xfrm>
          <a:off x="3225800" y="14432983"/>
          <a:ext cx="889000" cy="39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138157</xdr:rowOff>
    </xdr:from>
    <xdr:to>
      <xdr:col>19</xdr:col>
      <xdr:colOff>184150</xdr:colOff>
      <xdr:row>83</xdr:row>
      <xdr:rowOff>68307</xdr:rowOff>
    </xdr:to>
    <xdr:sp macro="" textlink="">
      <xdr:nvSpPr>
        <xdr:cNvPr id="197" name="フローチャート: 判断 196"/>
        <xdr:cNvSpPr/>
      </xdr:nvSpPr>
      <xdr:spPr>
        <a:xfrm>
          <a:off x="4064000" y="14197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78484</xdr:rowOff>
    </xdr:from>
    <xdr:ext cx="736600" cy="259045"/>
    <xdr:sp macro="" textlink="">
      <xdr:nvSpPr>
        <xdr:cNvPr id="198" name="テキスト ボックス 197"/>
        <xdr:cNvSpPr txBox="1"/>
      </xdr:nvSpPr>
      <xdr:spPr>
        <a:xfrm>
          <a:off x="3733800" y="13965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18354</xdr:rowOff>
    </xdr:from>
    <xdr:to>
      <xdr:col>15</xdr:col>
      <xdr:colOff>82550</xdr:colOff>
      <xdr:row>84</xdr:row>
      <xdr:rowOff>31183</xdr:rowOff>
    </xdr:to>
    <xdr:cxnSp macro="">
      <xdr:nvCxnSpPr>
        <xdr:cNvPr id="199" name="直線コネクタ 198"/>
        <xdr:cNvCxnSpPr/>
      </xdr:nvCxnSpPr>
      <xdr:spPr>
        <a:xfrm>
          <a:off x="2336800" y="14420154"/>
          <a:ext cx="889000" cy="12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96141</xdr:rowOff>
    </xdr:from>
    <xdr:to>
      <xdr:col>15</xdr:col>
      <xdr:colOff>133350</xdr:colOff>
      <xdr:row>83</xdr:row>
      <xdr:rowOff>26291</xdr:rowOff>
    </xdr:to>
    <xdr:sp macro="" textlink="">
      <xdr:nvSpPr>
        <xdr:cNvPr id="200" name="フローチャート: 判断 199"/>
        <xdr:cNvSpPr/>
      </xdr:nvSpPr>
      <xdr:spPr>
        <a:xfrm>
          <a:off x="3175000" y="1415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36468</xdr:rowOff>
    </xdr:from>
    <xdr:ext cx="762000" cy="259045"/>
    <xdr:sp macro="" textlink="">
      <xdr:nvSpPr>
        <xdr:cNvPr id="201" name="テキスト ボックス 200"/>
        <xdr:cNvSpPr txBox="1"/>
      </xdr:nvSpPr>
      <xdr:spPr>
        <a:xfrm>
          <a:off x="2844800" y="13923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84</xdr:row>
      <xdr:rowOff>11531</xdr:rowOff>
    </xdr:from>
    <xdr:to>
      <xdr:col>11</xdr:col>
      <xdr:colOff>31750</xdr:colOff>
      <xdr:row>84</xdr:row>
      <xdr:rowOff>18354</xdr:rowOff>
    </xdr:to>
    <xdr:cxnSp macro="">
      <xdr:nvCxnSpPr>
        <xdr:cNvPr id="202" name="直線コネクタ 201"/>
        <xdr:cNvCxnSpPr/>
      </xdr:nvCxnSpPr>
      <xdr:spPr>
        <a:xfrm>
          <a:off x="1447800" y="14413331"/>
          <a:ext cx="889000" cy="6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34725</xdr:rowOff>
    </xdr:from>
    <xdr:to>
      <xdr:col>11</xdr:col>
      <xdr:colOff>82550</xdr:colOff>
      <xdr:row>83</xdr:row>
      <xdr:rowOff>136325</xdr:rowOff>
    </xdr:to>
    <xdr:sp macro="" textlink="">
      <xdr:nvSpPr>
        <xdr:cNvPr id="203" name="フローチャート: 判断 202"/>
        <xdr:cNvSpPr/>
      </xdr:nvSpPr>
      <xdr:spPr>
        <a:xfrm>
          <a:off x="2286000" y="14265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146502</xdr:rowOff>
    </xdr:from>
    <xdr:ext cx="762000" cy="259045"/>
    <xdr:sp macro="" textlink="">
      <xdr:nvSpPr>
        <xdr:cNvPr id="204" name="テキスト ボックス 203"/>
        <xdr:cNvSpPr txBox="1"/>
      </xdr:nvSpPr>
      <xdr:spPr>
        <a:xfrm>
          <a:off x="1955800" y="14033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148554</xdr:rowOff>
    </xdr:from>
    <xdr:to>
      <xdr:col>7</xdr:col>
      <xdr:colOff>31750</xdr:colOff>
      <xdr:row>82</xdr:row>
      <xdr:rowOff>78704</xdr:rowOff>
    </xdr:to>
    <xdr:sp macro="" textlink="">
      <xdr:nvSpPr>
        <xdr:cNvPr id="205" name="フローチャート: 判断 204"/>
        <xdr:cNvSpPr/>
      </xdr:nvSpPr>
      <xdr:spPr>
        <a:xfrm>
          <a:off x="1397000" y="140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88881</xdr:rowOff>
    </xdr:from>
    <xdr:ext cx="762000" cy="259045"/>
    <xdr:sp macro="" textlink="">
      <xdr:nvSpPr>
        <xdr:cNvPr id="206" name="テキスト ボックス 205"/>
        <xdr:cNvSpPr txBox="1"/>
      </xdr:nvSpPr>
      <xdr:spPr>
        <a:xfrm>
          <a:off x="1066800" y="13804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42425</xdr:rowOff>
    </xdr:from>
    <xdr:to>
      <xdr:col>23</xdr:col>
      <xdr:colOff>184150</xdr:colOff>
      <xdr:row>84</xdr:row>
      <xdr:rowOff>144025</xdr:rowOff>
    </xdr:to>
    <xdr:sp macro="" textlink="">
      <xdr:nvSpPr>
        <xdr:cNvPr id="212" name="楕円 211"/>
        <xdr:cNvSpPr/>
      </xdr:nvSpPr>
      <xdr:spPr>
        <a:xfrm>
          <a:off x="4902200" y="14444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14502</xdr:rowOff>
    </xdr:from>
    <xdr:ext cx="762000" cy="259045"/>
    <xdr:sp macro="" textlink="">
      <xdr:nvSpPr>
        <xdr:cNvPr id="213" name="人件費・物件費等の状況該当値テキスト"/>
        <xdr:cNvSpPr txBox="1"/>
      </xdr:nvSpPr>
      <xdr:spPr>
        <a:xfrm>
          <a:off x="5041900" y="14416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20024</xdr:rowOff>
    </xdr:from>
    <xdr:to>
      <xdr:col>19</xdr:col>
      <xdr:colOff>184150</xdr:colOff>
      <xdr:row>84</xdr:row>
      <xdr:rowOff>121624</xdr:rowOff>
    </xdr:to>
    <xdr:sp macro="" textlink="">
      <xdr:nvSpPr>
        <xdr:cNvPr id="214" name="楕円 213"/>
        <xdr:cNvSpPr/>
      </xdr:nvSpPr>
      <xdr:spPr>
        <a:xfrm>
          <a:off x="4064000" y="14421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106401</xdr:rowOff>
    </xdr:from>
    <xdr:ext cx="736600" cy="259045"/>
    <xdr:sp macro="" textlink="">
      <xdr:nvSpPr>
        <xdr:cNvPr id="215" name="テキスト ボックス 214"/>
        <xdr:cNvSpPr txBox="1"/>
      </xdr:nvSpPr>
      <xdr:spPr>
        <a:xfrm>
          <a:off x="3733800" y="145082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151833</xdr:rowOff>
    </xdr:from>
    <xdr:to>
      <xdr:col>15</xdr:col>
      <xdr:colOff>133350</xdr:colOff>
      <xdr:row>84</xdr:row>
      <xdr:rowOff>81983</xdr:rowOff>
    </xdr:to>
    <xdr:sp macro="" textlink="">
      <xdr:nvSpPr>
        <xdr:cNvPr id="216" name="楕円 215"/>
        <xdr:cNvSpPr/>
      </xdr:nvSpPr>
      <xdr:spPr>
        <a:xfrm>
          <a:off x="3175000" y="14382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66760</xdr:rowOff>
    </xdr:from>
    <xdr:ext cx="762000" cy="259045"/>
    <xdr:sp macro="" textlink="">
      <xdr:nvSpPr>
        <xdr:cNvPr id="217" name="テキスト ボックス 216"/>
        <xdr:cNvSpPr txBox="1"/>
      </xdr:nvSpPr>
      <xdr:spPr>
        <a:xfrm>
          <a:off x="2844800" y="14468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139004</xdr:rowOff>
    </xdr:from>
    <xdr:to>
      <xdr:col>11</xdr:col>
      <xdr:colOff>82550</xdr:colOff>
      <xdr:row>84</xdr:row>
      <xdr:rowOff>69154</xdr:rowOff>
    </xdr:to>
    <xdr:sp macro="" textlink="">
      <xdr:nvSpPr>
        <xdr:cNvPr id="218" name="楕円 217"/>
        <xdr:cNvSpPr/>
      </xdr:nvSpPr>
      <xdr:spPr>
        <a:xfrm>
          <a:off x="2286000" y="1436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53931</xdr:rowOff>
    </xdr:from>
    <xdr:ext cx="762000" cy="259045"/>
    <xdr:sp macro="" textlink="">
      <xdr:nvSpPr>
        <xdr:cNvPr id="219" name="テキスト ボックス 218"/>
        <xdr:cNvSpPr txBox="1"/>
      </xdr:nvSpPr>
      <xdr:spPr>
        <a:xfrm>
          <a:off x="1955800" y="1445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132181</xdr:rowOff>
    </xdr:from>
    <xdr:to>
      <xdr:col>7</xdr:col>
      <xdr:colOff>31750</xdr:colOff>
      <xdr:row>84</xdr:row>
      <xdr:rowOff>62331</xdr:rowOff>
    </xdr:to>
    <xdr:sp macro="" textlink="">
      <xdr:nvSpPr>
        <xdr:cNvPr id="220" name="楕円 219"/>
        <xdr:cNvSpPr/>
      </xdr:nvSpPr>
      <xdr:spPr>
        <a:xfrm>
          <a:off x="1397000" y="1436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47108</xdr:rowOff>
    </xdr:from>
    <xdr:ext cx="762000" cy="259045"/>
    <xdr:sp macro="" textlink="">
      <xdr:nvSpPr>
        <xdr:cNvPr id="221" name="テキスト ボックス 220"/>
        <xdr:cNvSpPr txBox="1"/>
      </xdr:nvSpPr>
      <xdr:spPr>
        <a:xfrm>
          <a:off x="1066800" y="1444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a:latin typeface="ＭＳ Ｐゴシック" panose="020B0600070205080204" pitchFamily="50" charset="-128"/>
              <a:ea typeface="ＭＳ Ｐゴシック" panose="020B0600070205080204" pitchFamily="50" charset="-128"/>
            </a:rPr>
            <a:t>給料表上の引上げ率の相違や職員構成の変動により、指数が前年度と比較して</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ポイント増加したものの、引き続き全国市平均以下の状況であり、今後も給料水準の適正化に努める必要がある。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141111</xdr:rowOff>
    </xdr:from>
    <xdr:to>
      <xdr:col>81</xdr:col>
      <xdr:colOff>44450</xdr:colOff>
      <xdr:row>90</xdr:row>
      <xdr:rowOff>19050</xdr:rowOff>
    </xdr:to>
    <xdr:cxnSp macro="">
      <xdr:nvCxnSpPr>
        <xdr:cNvPr id="250" name="直線コネクタ 249"/>
        <xdr:cNvCxnSpPr/>
      </xdr:nvCxnSpPr>
      <xdr:spPr>
        <a:xfrm flipV="1">
          <a:off x="17018000" y="14028561"/>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162577</xdr:rowOff>
    </xdr:from>
    <xdr:ext cx="762000" cy="259045"/>
    <xdr:sp macro="" textlink="">
      <xdr:nvSpPr>
        <xdr:cNvPr id="251" name="給与水準   （国との比較）最小値テキスト"/>
        <xdr:cNvSpPr txBox="1"/>
      </xdr:nvSpPr>
      <xdr:spPr>
        <a:xfrm>
          <a:off x="17106900" y="1542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19050</xdr:rowOff>
    </xdr:from>
    <xdr:to>
      <xdr:col>81</xdr:col>
      <xdr:colOff>133350</xdr:colOff>
      <xdr:row>90</xdr:row>
      <xdr:rowOff>19050</xdr:rowOff>
    </xdr:to>
    <xdr:cxnSp macro="">
      <xdr:nvCxnSpPr>
        <xdr:cNvPr id="252" name="直線コネクタ 251"/>
        <xdr:cNvCxnSpPr/>
      </xdr:nvCxnSpPr>
      <xdr:spPr>
        <a:xfrm>
          <a:off x="16929100" y="1544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56038</xdr:rowOff>
    </xdr:from>
    <xdr:ext cx="762000" cy="259045"/>
    <xdr:sp macro="" textlink="">
      <xdr:nvSpPr>
        <xdr:cNvPr id="253" name="給与水準   （国との比較）最大値テキスト"/>
        <xdr:cNvSpPr txBox="1"/>
      </xdr:nvSpPr>
      <xdr:spPr>
        <a:xfrm>
          <a:off x="17106900" y="13772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141111</xdr:rowOff>
    </xdr:from>
    <xdr:to>
      <xdr:col>81</xdr:col>
      <xdr:colOff>133350</xdr:colOff>
      <xdr:row>81</xdr:row>
      <xdr:rowOff>141111</xdr:rowOff>
    </xdr:to>
    <xdr:cxnSp macro="">
      <xdr:nvCxnSpPr>
        <xdr:cNvPr id="254" name="直線コネクタ 253"/>
        <xdr:cNvCxnSpPr/>
      </xdr:nvCxnSpPr>
      <xdr:spPr>
        <a:xfrm>
          <a:off x="16929100" y="1402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168628</xdr:rowOff>
    </xdr:from>
    <xdr:to>
      <xdr:col>81</xdr:col>
      <xdr:colOff>44450</xdr:colOff>
      <xdr:row>87</xdr:row>
      <xdr:rowOff>23989</xdr:rowOff>
    </xdr:to>
    <xdr:cxnSp macro="">
      <xdr:nvCxnSpPr>
        <xdr:cNvPr id="255" name="直線コネクタ 254"/>
        <xdr:cNvCxnSpPr/>
      </xdr:nvCxnSpPr>
      <xdr:spPr>
        <a:xfrm>
          <a:off x="16179800" y="14913328"/>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80732</xdr:rowOff>
    </xdr:from>
    <xdr:ext cx="762000" cy="259045"/>
    <xdr:sp macro="" textlink="">
      <xdr:nvSpPr>
        <xdr:cNvPr id="256" name="給与水準   （国との比較）平均値テキスト"/>
        <xdr:cNvSpPr txBox="1"/>
      </xdr:nvSpPr>
      <xdr:spPr>
        <a:xfrm>
          <a:off x="17106900" y="1465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64205</xdr:rowOff>
    </xdr:from>
    <xdr:to>
      <xdr:col>81</xdr:col>
      <xdr:colOff>95250</xdr:colOff>
      <xdr:row>86</xdr:row>
      <xdr:rowOff>165805</xdr:rowOff>
    </xdr:to>
    <xdr:sp macro="" textlink="">
      <xdr:nvSpPr>
        <xdr:cNvPr id="257" name="フローチャート: 判断 256"/>
        <xdr:cNvSpPr/>
      </xdr:nvSpPr>
      <xdr:spPr>
        <a:xfrm>
          <a:off x="169672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168628</xdr:rowOff>
    </xdr:from>
    <xdr:to>
      <xdr:col>77</xdr:col>
      <xdr:colOff>44450</xdr:colOff>
      <xdr:row>87</xdr:row>
      <xdr:rowOff>23989</xdr:rowOff>
    </xdr:to>
    <xdr:cxnSp macro="">
      <xdr:nvCxnSpPr>
        <xdr:cNvPr id="258" name="直線コネクタ 257"/>
        <xdr:cNvCxnSpPr/>
      </xdr:nvCxnSpPr>
      <xdr:spPr>
        <a:xfrm flipV="1">
          <a:off x="15290800" y="14913328"/>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64205</xdr:rowOff>
    </xdr:from>
    <xdr:to>
      <xdr:col>77</xdr:col>
      <xdr:colOff>95250</xdr:colOff>
      <xdr:row>86</xdr:row>
      <xdr:rowOff>165805</xdr:rowOff>
    </xdr:to>
    <xdr:sp macro="" textlink="">
      <xdr:nvSpPr>
        <xdr:cNvPr id="259" name="フローチャート: 判断 258"/>
        <xdr:cNvSpPr/>
      </xdr:nvSpPr>
      <xdr:spPr>
        <a:xfrm>
          <a:off x="16129000" y="1480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4532</xdr:rowOff>
    </xdr:from>
    <xdr:ext cx="736600" cy="259045"/>
    <xdr:sp macro="" textlink="">
      <xdr:nvSpPr>
        <xdr:cNvPr id="260" name="テキスト ボックス 259"/>
        <xdr:cNvSpPr txBox="1"/>
      </xdr:nvSpPr>
      <xdr:spPr>
        <a:xfrm>
          <a:off x="15798800" y="14577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141816</xdr:rowOff>
    </xdr:from>
    <xdr:to>
      <xdr:col>72</xdr:col>
      <xdr:colOff>203200</xdr:colOff>
      <xdr:row>87</xdr:row>
      <xdr:rowOff>23989</xdr:rowOff>
    </xdr:to>
    <xdr:cxnSp macro="">
      <xdr:nvCxnSpPr>
        <xdr:cNvPr id="261" name="直線コネクタ 260"/>
        <xdr:cNvCxnSpPr/>
      </xdr:nvCxnSpPr>
      <xdr:spPr>
        <a:xfrm>
          <a:off x="14401800" y="14886516"/>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91016</xdr:rowOff>
    </xdr:from>
    <xdr:to>
      <xdr:col>73</xdr:col>
      <xdr:colOff>44450</xdr:colOff>
      <xdr:row>87</xdr:row>
      <xdr:rowOff>21166</xdr:rowOff>
    </xdr:to>
    <xdr:sp macro="" textlink="">
      <xdr:nvSpPr>
        <xdr:cNvPr id="262" name="フローチャート: 判断 261"/>
        <xdr:cNvSpPr/>
      </xdr:nvSpPr>
      <xdr:spPr>
        <a:xfrm>
          <a:off x="15240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31343</xdr:rowOff>
    </xdr:from>
    <xdr:ext cx="762000" cy="259045"/>
    <xdr:sp macro="" textlink="">
      <xdr:nvSpPr>
        <xdr:cNvPr id="263" name="テキスト ボックス 262"/>
        <xdr:cNvSpPr txBox="1"/>
      </xdr:nvSpPr>
      <xdr:spPr>
        <a:xfrm>
          <a:off x="14909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128411</xdr:rowOff>
    </xdr:from>
    <xdr:to>
      <xdr:col>68</xdr:col>
      <xdr:colOff>152400</xdr:colOff>
      <xdr:row>86</xdr:row>
      <xdr:rowOff>141816</xdr:rowOff>
    </xdr:to>
    <xdr:cxnSp macro="">
      <xdr:nvCxnSpPr>
        <xdr:cNvPr id="264" name="直線コネクタ 263"/>
        <xdr:cNvCxnSpPr/>
      </xdr:nvCxnSpPr>
      <xdr:spPr>
        <a:xfrm>
          <a:off x="13512800" y="14873111"/>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117828</xdr:rowOff>
    </xdr:from>
    <xdr:to>
      <xdr:col>68</xdr:col>
      <xdr:colOff>203200</xdr:colOff>
      <xdr:row>87</xdr:row>
      <xdr:rowOff>47978</xdr:rowOff>
    </xdr:to>
    <xdr:sp macro="" textlink="">
      <xdr:nvSpPr>
        <xdr:cNvPr id="265" name="フローチャート: 判断 264"/>
        <xdr:cNvSpPr/>
      </xdr:nvSpPr>
      <xdr:spPr>
        <a:xfrm>
          <a:off x="14351000" y="1486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32755</xdr:rowOff>
    </xdr:from>
    <xdr:ext cx="762000" cy="259045"/>
    <xdr:sp macro="" textlink="">
      <xdr:nvSpPr>
        <xdr:cNvPr id="266" name="テキスト ボックス 265"/>
        <xdr:cNvSpPr txBox="1"/>
      </xdr:nvSpPr>
      <xdr:spPr>
        <a:xfrm>
          <a:off x="14020800" y="1494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91016</xdr:rowOff>
    </xdr:from>
    <xdr:to>
      <xdr:col>64</xdr:col>
      <xdr:colOff>152400</xdr:colOff>
      <xdr:row>87</xdr:row>
      <xdr:rowOff>21166</xdr:rowOff>
    </xdr:to>
    <xdr:sp macro="" textlink="">
      <xdr:nvSpPr>
        <xdr:cNvPr id="267" name="フローチャート: 判断 266"/>
        <xdr:cNvSpPr/>
      </xdr:nvSpPr>
      <xdr:spPr>
        <a:xfrm>
          <a:off x="13462000" y="14835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5943</xdr:rowOff>
    </xdr:from>
    <xdr:ext cx="762000" cy="259045"/>
    <xdr:sp macro="" textlink="">
      <xdr:nvSpPr>
        <xdr:cNvPr id="268" name="テキスト ボックス 267"/>
        <xdr:cNvSpPr txBox="1"/>
      </xdr:nvSpPr>
      <xdr:spPr>
        <a:xfrm>
          <a:off x="13131800" y="14922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144639</xdr:rowOff>
    </xdr:from>
    <xdr:to>
      <xdr:col>81</xdr:col>
      <xdr:colOff>95250</xdr:colOff>
      <xdr:row>87</xdr:row>
      <xdr:rowOff>74789</xdr:rowOff>
    </xdr:to>
    <xdr:sp macro="" textlink="">
      <xdr:nvSpPr>
        <xdr:cNvPr id="274" name="楕円 273"/>
        <xdr:cNvSpPr/>
      </xdr:nvSpPr>
      <xdr:spPr>
        <a:xfrm>
          <a:off x="169672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116716</xdr:rowOff>
    </xdr:from>
    <xdr:ext cx="762000" cy="259045"/>
    <xdr:sp macro="" textlink="">
      <xdr:nvSpPr>
        <xdr:cNvPr id="275" name="給与水準   （国との比較）該当値テキスト"/>
        <xdr:cNvSpPr txBox="1"/>
      </xdr:nvSpPr>
      <xdr:spPr>
        <a:xfrm>
          <a:off x="17106900" y="14861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117828</xdr:rowOff>
    </xdr:from>
    <xdr:to>
      <xdr:col>77</xdr:col>
      <xdr:colOff>95250</xdr:colOff>
      <xdr:row>87</xdr:row>
      <xdr:rowOff>47978</xdr:rowOff>
    </xdr:to>
    <xdr:sp macro="" textlink="">
      <xdr:nvSpPr>
        <xdr:cNvPr id="276" name="楕円 275"/>
        <xdr:cNvSpPr/>
      </xdr:nvSpPr>
      <xdr:spPr>
        <a:xfrm>
          <a:off x="16129000" y="1486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32755</xdr:rowOff>
    </xdr:from>
    <xdr:ext cx="736600" cy="259045"/>
    <xdr:sp macro="" textlink="">
      <xdr:nvSpPr>
        <xdr:cNvPr id="277" name="テキスト ボックス 276"/>
        <xdr:cNvSpPr txBox="1"/>
      </xdr:nvSpPr>
      <xdr:spPr>
        <a:xfrm>
          <a:off x="15798800" y="1494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144639</xdr:rowOff>
    </xdr:from>
    <xdr:to>
      <xdr:col>73</xdr:col>
      <xdr:colOff>44450</xdr:colOff>
      <xdr:row>87</xdr:row>
      <xdr:rowOff>74789</xdr:rowOff>
    </xdr:to>
    <xdr:sp macro="" textlink="">
      <xdr:nvSpPr>
        <xdr:cNvPr id="278" name="楕円 277"/>
        <xdr:cNvSpPr/>
      </xdr:nvSpPr>
      <xdr:spPr>
        <a:xfrm>
          <a:off x="15240000" y="14889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59566</xdr:rowOff>
    </xdr:from>
    <xdr:ext cx="762000" cy="259045"/>
    <xdr:sp macro="" textlink="">
      <xdr:nvSpPr>
        <xdr:cNvPr id="279" name="テキスト ボックス 278"/>
        <xdr:cNvSpPr txBox="1"/>
      </xdr:nvSpPr>
      <xdr:spPr>
        <a:xfrm>
          <a:off x="14909800" y="1497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91016</xdr:rowOff>
    </xdr:from>
    <xdr:to>
      <xdr:col>68</xdr:col>
      <xdr:colOff>203200</xdr:colOff>
      <xdr:row>87</xdr:row>
      <xdr:rowOff>21166</xdr:rowOff>
    </xdr:to>
    <xdr:sp macro="" textlink="">
      <xdr:nvSpPr>
        <xdr:cNvPr id="280" name="楕円 279"/>
        <xdr:cNvSpPr/>
      </xdr:nvSpPr>
      <xdr:spPr>
        <a:xfrm>
          <a:off x="14351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31343</xdr:rowOff>
    </xdr:from>
    <xdr:ext cx="762000" cy="259045"/>
    <xdr:sp macro="" textlink="">
      <xdr:nvSpPr>
        <xdr:cNvPr id="281" name="テキスト ボックス 280"/>
        <xdr:cNvSpPr txBox="1"/>
      </xdr:nvSpPr>
      <xdr:spPr>
        <a:xfrm>
          <a:off x="14020800" y="14604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77611</xdr:rowOff>
    </xdr:from>
    <xdr:to>
      <xdr:col>64</xdr:col>
      <xdr:colOff>152400</xdr:colOff>
      <xdr:row>87</xdr:row>
      <xdr:rowOff>7761</xdr:rowOff>
    </xdr:to>
    <xdr:sp macro="" textlink="">
      <xdr:nvSpPr>
        <xdr:cNvPr id="282" name="楕円 281"/>
        <xdr:cNvSpPr/>
      </xdr:nvSpPr>
      <xdr:spPr>
        <a:xfrm>
          <a:off x="13462000" y="1482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17938</xdr:rowOff>
    </xdr:from>
    <xdr:ext cx="762000" cy="259045"/>
    <xdr:sp macro="" textlink="">
      <xdr:nvSpPr>
        <xdr:cNvPr id="283" name="テキスト ボックス 282"/>
        <xdr:cNvSpPr txBox="1"/>
      </xdr:nvSpPr>
      <xdr:spPr>
        <a:xfrm>
          <a:off x="13131800" y="14591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町合併により広大な行政面積を有し、保育所や学校教育施設等も多いことから、人口千人当たりの職員数については全国・県平均より高い状況である。今後も住民サービスの維持に配慮しつつ、少子高齢化、人口減少社会を見据えた組織の見直しを継続的に行いながら適切な定員管理を行っていくことが重要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6108</xdr:rowOff>
    </xdr:from>
    <xdr:to>
      <xdr:col>81</xdr:col>
      <xdr:colOff>44450</xdr:colOff>
      <xdr:row>66</xdr:row>
      <xdr:rowOff>112425</xdr:rowOff>
    </xdr:to>
    <xdr:cxnSp macro="">
      <xdr:nvCxnSpPr>
        <xdr:cNvPr id="315" name="直線コネクタ 314"/>
        <xdr:cNvCxnSpPr/>
      </xdr:nvCxnSpPr>
      <xdr:spPr>
        <a:xfrm flipV="1">
          <a:off x="17018000" y="10121658"/>
          <a:ext cx="0" cy="13064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84502</xdr:rowOff>
    </xdr:from>
    <xdr:ext cx="762000" cy="259045"/>
    <xdr:sp macro="" textlink="">
      <xdr:nvSpPr>
        <xdr:cNvPr id="316" name="定員管理の状況最小値テキスト"/>
        <xdr:cNvSpPr txBox="1"/>
      </xdr:nvSpPr>
      <xdr:spPr>
        <a:xfrm>
          <a:off x="17106900" y="11400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112425</xdr:rowOff>
    </xdr:from>
    <xdr:to>
      <xdr:col>81</xdr:col>
      <xdr:colOff>133350</xdr:colOff>
      <xdr:row>66</xdr:row>
      <xdr:rowOff>112425</xdr:rowOff>
    </xdr:to>
    <xdr:cxnSp macro="">
      <xdr:nvCxnSpPr>
        <xdr:cNvPr id="317" name="直線コネクタ 316"/>
        <xdr:cNvCxnSpPr/>
      </xdr:nvCxnSpPr>
      <xdr:spPr>
        <a:xfrm>
          <a:off x="16929100" y="11428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92485</xdr:rowOff>
    </xdr:from>
    <xdr:ext cx="762000" cy="259045"/>
    <xdr:sp macro="" textlink="">
      <xdr:nvSpPr>
        <xdr:cNvPr id="318" name="定員管理の状況最大値テキスト"/>
        <xdr:cNvSpPr txBox="1"/>
      </xdr:nvSpPr>
      <xdr:spPr>
        <a:xfrm>
          <a:off x="17106900" y="986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6108</xdr:rowOff>
    </xdr:from>
    <xdr:to>
      <xdr:col>81</xdr:col>
      <xdr:colOff>133350</xdr:colOff>
      <xdr:row>59</xdr:row>
      <xdr:rowOff>6108</xdr:rowOff>
    </xdr:to>
    <xdr:cxnSp macro="">
      <xdr:nvCxnSpPr>
        <xdr:cNvPr id="319" name="直線コネクタ 318"/>
        <xdr:cNvCxnSpPr/>
      </xdr:nvCxnSpPr>
      <xdr:spPr>
        <a:xfrm>
          <a:off x="16929100" y="1012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48804</xdr:rowOff>
    </xdr:from>
    <xdr:to>
      <xdr:col>81</xdr:col>
      <xdr:colOff>44450</xdr:colOff>
      <xdr:row>63</xdr:row>
      <xdr:rowOff>52251</xdr:rowOff>
    </xdr:to>
    <xdr:cxnSp macro="">
      <xdr:nvCxnSpPr>
        <xdr:cNvPr id="320" name="直線コネクタ 319"/>
        <xdr:cNvCxnSpPr/>
      </xdr:nvCxnSpPr>
      <xdr:spPr>
        <a:xfrm flipV="1">
          <a:off x="16179800" y="10850154"/>
          <a:ext cx="8382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37996</xdr:rowOff>
    </xdr:from>
    <xdr:ext cx="762000" cy="259045"/>
    <xdr:sp macro="" textlink="">
      <xdr:nvSpPr>
        <xdr:cNvPr id="321" name="定員管理の状況平均値テキスト"/>
        <xdr:cNvSpPr txBox="1"/>
      </xdr:nvSpPr>
      <xdr:spPr>
        <a:xfrm>
          <a:off x="17106900" y="103249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21469</xdr:rowOff>
    </xdr:from>
    <xdr:to>
      <xdr:col>81</xdr:col>
      <xdr:colOff>95250</xdr:colOff>
      <xdr:row>61</xdr:row>
      <xdr:rowOff>123069</xdr:rowOff>
    </xdr:to>
    <xdr:sp macro="" textlink="">
      <xdr:nvSpPr>
        <xdr:cNvPr id="322" name="フローチャート: 判断 321"/>
        <xdr:cNvSpPr/>
      </xdr:nvSpPr>
      <xdr:spPr>
        <a:xfrm>
          <a:off x="169672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36164</xdr:rowOff>
    </xdr:from>
    <xdr:to>
      <xdr:col>77</xdr:col>
      <xdr:colOff>44450</xdr:colOff>
      <xdr:row>63</xdr:row>
      <xdr:rowOff>52251</xdr:rowOff>
    </xdr:to>
    <xdr:cxnSp macro="">
      <xdr:nvCxnSpPr>
        <xdr:cNvPr id="323" name="直線コネクタ 322"/>
        <xdr:cNvCxnSpPr/>
      </xdr:nvCxnSpPr>
      <xdr:spPr>
        <a:xfrm>
          <a:off x="15290800" y="10837514"/>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28363</xdr:rowOff>
    </xdr:from>
    <xdr:to>
      <xdr:col>77</xdr:col>
      <xdr:colOff>95250</xdr:colOff>
      <xdr:row>61</xdr:row>
      <xdr:rowOff>129963</xdr:rowOff>
    </xdr:to>
    <xdr:sp macro="" textlink="">
      <xdr:nvSpPr>
        <xdr:cNvPr id="324" name="フローチャート: 判断 323"/>
        <xdr:cNvSpPr/>
      </xdr:nvSpPr>
      <xdr:spPr>
        <a:xfrm>
          <a:off x="16129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140140</xdr:rowOff>
    </xdr:from>
    <xdr:ext cx="736600" cy="259045"/>
    <xdr:sp macro="" textlink="">
      <xdr:nvSpPr>
        <xdr:cNvPr id="325" name="テキスト ボックス 324"/>
        <xdr:cNvSpPr txBox="1"/>
      </xdr:nvSpPr>
      <xdr:spPr>
        <a:xfrm>
          <a:off x="15798800" y="1025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13184</xdr:rowOff>
    </xdr:from>
    <xdr:to>
      <xdr:col>72</xdr:col>
      <xdr:colOff>203200</xdr:colOff>
      <xdr:row>63</xdr:row>
      <xdr:rowOff>36164</xdr:rowOff>
    </xdr:to>
    <xdr:cxnSp macro="">
      <xdr:nvCxnSpPr>
        <xdr:cNvPr id="326" name="直線コネクタ 325"/>
        <xdr:cNvCxnSpPr/>
      </xdr:nvCxnSpPr>
      <xdr:spPr>
        <a:xfrm>
          <a:off x="14401800" y="10814534"/>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22618</xdr:rowOff>
    </xdr:from>
    <xdr:to>
      <xdr:col>73</xdr:col>
      <xdr:colOff>44450</xdr:colOff>
      <xdr:row>61</xdr:row>
      <xdr:rowOff>124218</xdr:rowOff>
    </xdr:to>
    <xdr:sp macro="" textlink="">
      <xdr:nvSpPr>
        <xdr:cNvPr id="327" name="フローチャート: 判断 326"/>
        <xdr:cNvSpPr/>
      </xdr:nvSpPr>
      <xdr:spPr>
        <a:xfrm>
          <a:off x="15240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134395</xdr:rowOff>
    </xdr:from>
    <xdr:ext cx="762000" cy="259045"/>
    <xdr:sp macro="" textlink="">
      <xdr:nvSpPr>
        <xdr:cNvPr id="328" name="テキスト ボックス 327"/>
        <xdr:cNvSpPr txBox="1"/>
      </xdr:nvSpPr>
      <xdr:spPr>
        <a:xfrm>
          <a:off x="14909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167398</xdr:rowOff>
    </xdr:from>
    <xdr:to>
      <xdr:col>68</xdr:col>
      <xdr:colOff>152400</xdr:colOff>
      <xdr:row>63</xdr:row>
      <xdr:rowOff>13184</xdr:rowOff>
    </xdr:to>
    <xdr:cxnSp macro="">
      <xdr:nvCxnSpPr>
        <xdr:cNvPr id="329" name="直線コネクタ 328"/>
        <xdr:cNvCxnSpPr/>
      </xdr:nvCxnSpPr>
      <xdr:spPr>
        <a:xfrm>
          <a:off x="13512800" y="10797298"/>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165342</xdr:rowOff>
    </xdr:from>
    <xdr:to>
      <xdr:col>68</xdr:col>
      <xdr:colOff>203200</xdr:colOff>
      <xdr:row>61</xdr:row>
      <xdr:rowOff>95492</xdr:rowOff>
    </xdr:to>
    <xdr:sp macro="" textlink="">
      <xdr:nvSpPr>
        <xdr:cNvPr id="330" name="フローチャート: 判断 329"/>
        <xdr:cNvSpPr/>
      </xdr:nvSpPr>
      <xdr:spPr>
        <a:xfrm>
          <a:off x="14351000" y="1045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105669</xdr:rowOff>
    </xdr:from>
    <xdr:ext cx="762000" cy="259045"/>
    <xdr:sp macro="" textlink="">
      <xdr:nvSpPr>
        <xdr:cNvPr id="331" name="テキスト ボックス 330"/>
        <xdr:cNvSpPr txBox="1"/>
      </xdr:nvSpPr>
      <xdr:spPr>
        <a:xfrm>
          <a:off x="14020800" y="1022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69971</xdr:rowOff>
    </xdr:from>
    <xdr:to>
      <xdr:col>64</xdr:col>
      <xdr:colOff>152400</xdr:colOff>
      <xdr:row>61</xdr:row>
      <xdr:rowOff>121</xdr:rowOff>
    </xdr:to>
    <xdr:sp macro="" textlink="">
      <xdr:nvSpPr>
        <xdr:cNvPr id="332" name="フローチャート: 判断 331"/>
        <xdr:cNvSpPr/>
      </xdr:nvSpPr>
      <xdr:spPr>
        <a:xfrm>
          <a:off x="134620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10298</xdr:rowOff>
    </xdr:from>
    <xdr:ext cx="762000" cy="259045"/>
    <xdr:sp macro="" textlink="">
      <xdr:nvSpPr>
        <xdr:cNvPr id="333" name="テキスト ボックス 332"/>
        <xdr:cNvSpPr txBox="1"/>
      </xdr:nvSpPr>
      <xdr:spPr>
        <a:xfrm>
          <a:off x="13131800" y="10125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169454</xdr:rowOff>
    </xdr:from>
    <xdr:to>
      <xdr:col>81</xdr:col>
      <xdr:colOff>95250</xdr:colOff>
      <xdr:row>63</xdr:row>
      <xdr:rowOff>99604</xdr:rowOff>
    </xdr:to>
    <xdr:sp macro="" textlink="">
      <xdr:nvSpPr>
        <xdr:cNvPr id="339" name="楕円 338"/>
        <xdr:cNvSpPr/>
      </xdr:nvSpPr>
      <xdr:spPr>
        <a:xfrm>
          <a:off x="169672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141531</xdr:rowOff>
    </xdr:from>
    <xdr:ext cx="762000" cy="259045"/>
    <xdr:sp macro="" textlink="">
      <xdr:nvSpPr>
        <xdr:cNvPr id="340" name="定員管理の状況該当値テキスト"/>
        <xdr:cNvSpPr txBox="1"/>
      </xdr:nvSpPr>
      <xdr:spPr>
        <a:xfrm>
          <a:off x="17106900" y="10771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1451</xdr:rowOff>
    </xdr:from>
    <xdr:to>
      <xdr:col>77</xdr:col>
      <xdr:colOff>95250</xdr:colOff>
      <xdr:row>63</xdr:row>
      <xdr:rowOff>103051</xdr:rowOff>
    </xdr:to>
    <xdr:sp macro="" textlink="">
      <xdr:nvSpPr>
        <xdr:cNvPr id="341" name="楕円 340"/>
        <xdr:cNvSpPr/>
      </xdr:nvSpPr>
      <xdr:spPr>
        <a:xfrm>
          <a:off x="16129000" y="1080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87828</xdr:rowOff>
    </xdr:from>
    <xdr:ext cx="736600" cy="259045"/>
    <xdr:sp macro="" textlink="">
      <xdr:nvSpPr>
        <xdr:cNvPr id="342" name="テキスト ボックス 341"/>
        <xdr:cNvSpPr txBox="1"/>
      </xdr:nvSpPr>
      <xdr:spPr>
        <a:xfrm>
          <a:off x="15798800" y="10889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156814</xdr:rowOff>
    </xdr:from>
    <xdr:to>
      <xdr:col>73</xdr:col>
      <xdr:colOff>44450</xdr:colOff>
      <xdr:row>63</xdr:row>
      <xdr:rowOff>86964</xdr:rowOff>
    </xdr:to>
    <xdr:sp macro="" textlink="">
      <xdr:nvSpPr>
        <xdr:cNvPr id="343" name="楕円 342"/>
        <xdr:cNvSpPr/>
      </xdr:nvSpPr>
      <xdr:spPr>
        <a:xfrm>
          <a:off x="15240000" y="1078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71741</xdr:rowOff>
    </xdr:from>
    <xdr:ext cx="762000" cy="259045"/>
    <xdr:sp macro="" textlink="">
      <xdr:nvSpPr>
        <xdr:cNvPr id="344" name="テキスト ボックス 343"/>
        <xdr:cNvSpPr txBox="1"/>
      </xdr:nvSpPr>
      <xdr:spPr>
        <a:xfrm>
          <a:off x="14909800" y="108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133834</xdr:rowOff>
    </xdr:from>
    <xdr:to>
      <xdr:col>68</xdr:col>
      <xdr:colOff>203200</xdr:colOff>
      <xdr:row>63</xdr:row>
      <xdr:rowOff>63984</xdr:rowOff>
    </xdr:to>
    <xdr:sp macro="" textlink="">
      <xdr:nvSpPr>
        <xdr:cNvPr id="345" name="楕円 344"/>
        <xdr:cNvSpPr/>
      </xdr:nvSpPr>
      <xdr:spPr>
        <a:xfrm>
          <a:off x="14351000" y="1076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48761</xdr:rowOff>
    </xdr:from>
    <xdr:ext cx="762000" cy="259045"/>
    <xdr:sp macro="" textlink="">
      <xdr:nvSpPr>
        <xdr:cNvPr id="346" name="テキスト ボックス 345"/>
        <xdr:cNvSpPr txBox="1"/>
      </xdr:nvSpPr>
      <xdr:spPr>
        <a:xfrm>
          <a:off x="14020800" y="10850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116598</xdr:rowOff>
    </xdr:from>
    <xdr:to>
      <xdr:col>64</xdr:col>
      <xdr:colOff>152400</xdr:colOff>
      <xdr:row>63</xdr:row>
      <xdr:rowOff>46748</xdr:rowOff>
    </xdr:to>
    <xdr:sp macro="" textlink="">
      <xdr:nvSpPr>
        <xdr:cNvPr id="347" name="楕円 346"/>
        <xdr:cNvSpPr/>
      </xdr:nvSpPr>
      <xdr:spPr>
        <a:xfrm>
          <a:off x="13462000" y="1074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31525</xdr:rowOff>
    </xdr:from>
    <xdr:ext cx="762000" cy="259045"/>
    <xdr:sp macro="" textlink="">
      <xdr:nvSpPr>
        <xdr:cNvPr id="348" name="テキスト ボックス 347"/>
        <xdr:cNvSpPr txBox="1"/>
      </xdr:nvSpPr>
      <xdr:spPr>
        <a:xfrm>
          <a:off x="13131800" y="1083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前年度から比率の増減はなく、数値としては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全国平均を下回る</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％となり、類似団体平均を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合併後の大型事業は完了したが、その際借り入れした地方債の償還が始まっており、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合併特例債の発行枠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の枯渇も近い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ため、不要不急の事業を精査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しつつ</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政策効果の高いものを採択し、市債発行を抑制するとともに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発行に当たっては交付税措置の手厚いものを取捨選択し、実質的な負担が増加しないよう努める必要がある。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59944</xdr:rowOff>
    </xdr:from>
    <xdr:to>
      <xdr:col>81</xdr:col>
      <xdr:colOff>44450</xdr:colOff>
      <xdr:row>45</xdr:row>
      <xdr:rowOff>41910</xdr:rowOff>
    </xdr:to>
    <xdr:cxnSp macro="">
      <xdr:nvCxnSpPr>
        <xdr:cNvPr id="375" name="直線コネクタ 374"/>
        <xdr:cNvCxnSpPr/>
      </xdr:nvCxnSpPr>
      <xdr:spPr>
        <a:xfrm flipV="1">
          <a:off x="17018000" y="623214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13987</xdr:rowOff>
    </xdr:from>
    <xdr:ext cx="762000" cy="259045"/>
    <xdr:sp macro="" textlink="">
      <xdr:nvSpPr>
        <xdr:cNvPr id="376"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41910</xdr:rowOff>
    </xdr:from>
    <xdr:to>
      <xdr:col>81</xdr:col>
      <xdr:colOff>133350</xdr:colOff>
      <xdr:row>45</xdr:row>
      <xdr:rowOff>41910</xdr:rowOff>
    </xdr:to>
    <xdr:cxnSp macro="">
      <xdr:nvCxnSpPr>
        <xdr:cNvPr id="377" name="直線コネクタ 376"/>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146321</xdr:rowOff>
    </xdr:from>
    <xdr:ext cx="762000" cy="259045"/>
    <xdr:sp macro="" textlink="">
      <xdr:nvSpPr>
        <xdr:cNvPr id="378" name="公債費負担の状況最大値テキスト"/>
        <xdr:cNvSpPr txBox="1"/>
      </xdr:nvSpPr>
      <xdr:spPr>
        <a:xfrm>
          <a:off x="17106900" y="597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59944</xdr:rowOff>
    </xdr:from>
    <xdr:to>
      <xdr:col>81</xdr:col>
      <xdr:colOff>133350</xdr:colOff>
      <xdr:row>36</xdr:row>
      <xdr:rowOff>59944</xdr:rowOff>
    </xdr:to>
    <xdr:cxnSp macro="">
      <xdr:nvCxnSpPr>
        <xdr:cNvPr id="379" name="直線コネクタ 378"/>
        <xdr:cNvCxnSpPr/>
      </xdr:nvCxnSpPr>
      <xdr:spPr>
        <a:xfrm>
          <a:off x="16929100" y="623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76454</xdr:rowOff>
    </xdr:from>
    <xdr:to>
      <xdr:col>81</xdr:col>
      <xdr:colOff>44450</xdr:colOff>
      <xdr:row>39</xdr:row>
      <xdr:rowOff>76454</xdr:rowOff>
    </xdr:to>
    <xdr:cxnSp macro="">
      <xdr:nvCxnSpPr>
        <xdr:cNvPr id="380" name="直線コネクタ 379"/>
        <xdr:cNvCxnSpPr/>
      </xdr:nvCxnSpPr>
      <xdr:spPr>
        <a:xfrm>
          <a:off x="16179800" y="67630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77233</xdr:rowOff>
    </xdr:from>
    <xdr:ext cx="762000" cy="259045"/>
    <xdr:sp macro="" textlink="">
      <xdr:nvSpPr>
        <xdr:cNvPr id="381" name="公債費負担の状況平均値テキスト"/>
        <xdr:cNvSpPr txBox="1"/>
      </xdr:nvSpPr>
      <xdr:spPr>
        <a:xfrm>
          <a:off x="17106900" y="69352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105156</xdr:rowOff>
    </xdr:from>
    <xdr:to>
      <xdr:col>81</xdr:col>
      <xdr:colOff>95250</xdr:colOff>
      <xdr:row>41</xdr:row>
      <xdr:rowOff>35306</xdr:rowOff>
    </xdr:to>
    <xdr:sp macro="" textlink="">
      <xdr:nvSpPr>
        <xdr:cNvPr id="382" name="フローチャート: 判断 381"/>
        <xdr:cNvSpPr/>
      </xdr:nvSpPr>
      <xdr:spPr>
        <a:xfrm>
          <a:off x="16967200" y="696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66802</xdr:rowOff>
    </xdr:from>
    <xdr:to>
      <xdr:col>77</xdr:col>
      <xdr:colOff>44450</xdr:colOff>
      <xdr:row>39</xdr:row>
      <xdr:rowOff>76454</xdr:rowOff>
    </xdr:to>
    <xdr:cxnSp macro="">
      <xdr:nvCxnSpPr>
        <xdr:cNvPr id="383" name="直線コネクタ 382"/>
        <xdr:cNvCxnSpPr/>
      </xdr:nvCxnSpPr>
      <xdr:spPr>
        <a:xfrm>
          <a:off x="15290800" y="675335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124460</xdr:rowOff>
    </xdr:from>
    <xdr:to>
      <xdr:col>77</xdr:col>
      <xdr:colOff>95250</xdr:colOff>
      <xdr:row>41</xdr:row>
      <xdr:rowOff>54610</xdr:rowOff>
    </xdr:to>
    <xdr:sp macro="" textlink="">
      <xdr:nvSpPr>
        <xdr:cNvPr id="384" name="フローチャート: 判断 383"/>
        <xdr:cNvSpPr/>
      </xdr:nvSpPr>
      <xdr:spPr>
        <a:xfrm>
          <a:off x="16129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39387</xdr:rowOff>
    </xdr:from>
    <xdr:ext cx="736600" cy="259045"/>
    <xdr:sp macro="" textlink="">
      <xdr:nvSpPr>
        <xdr:cNvPr id="385" name="テキスト ボックス 384"/>
        <xdr:cNvSpPr txBox="1"/>
      </xdr:nvSpPr>
      <xdr:spPr>
        <a:xfrm>
          <a:off x="15798800" y="706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66802</xdr:rowOff>
    </xdr:from>
    <xdr:to>
      <xdr:col>72</xdr:col>
      <xdr:colOff>203200</xdr:colOff>
      <xdr:row>39</xdr:row>
      <xdr:rowOff>124714</xdr:rowOff>
    </xdr:to>
    <xdr:cxnSp macro="">
      <xdr:nvCxnSpPr>
        <xdr:cNvPr id="386" name="直線コネクタ 385"/>
        <xdr:cNvCxnSpPr/>
      </xdr:nvCxnSpPr>
      <xdr:spPr>
        <a:xfrm flipV="1">
          <a:off x="14401800" y="675335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143764</xdr:rowOff>
    </xdr:from>
    <xdr:to>
      <xdr:col>73</xdr:col>
      <xdr:colOff>44450</xdr:colOff>
      <xdr:row>41</xdr:row>
      <xdr:rowOff>73914</xdr:rowOff>
    </xdr:to>
    <xdr:sp macro="" textlink="">
      <xdr:nvSpPr>
        <xdr:cNvPr id="387" name="フローチャート: 判断 386"/>
        <xdr:cNvSpPr/>
      </xdr:nvSpPr>
      <xdr:spPr>
        <a:xfrm>
          <a:off x="15240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58691</xdr:rowOff>
    </xdr:from>
    <xdr:ext cx="762000" cy="259045"/>
    <xdr:sp macro="" textlink="">
      <xdr:nvSpPr>
        <xdr:cNvPr id="388" name="テキスト ボックス 387"/>
        <xdr:cNvSpPr txBox="1"/>
      </xdr:nvSpPr>
      <xdr:spPr>
        <a:xfrm>
          <a:off x="14909800" y="7088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124714</xdr:rowOff>
    </xdr:from>
    <xdr:to>
      <xdr:col>68</xdr:col>
      <xdr:colOff>152400</xdr:colOff>
      <xdr:row>40</xdr:row>
      <xdr:rowOff>78740</xdr:rowOff>
    </xdr:to>
    <xdr:cxnSp macro="">
      <xdr:nvCxnSpPr>
        <xdr:cNvPr id="389" name="直線コネクタ 388"/>
        <xdr:cNvCxnSpPr/>
      </xdr:nvCxnSpPr>
      <xdr:spPr>
        <a:xfrm flipV="1">
          <a:off x="13512800" y="6811264"/>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391" name="テキスト ボックス 390"/>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30226</xdr:rowOff>
    </xdr:from>
    <xdr:to>
      <xdr:col>64</xdr:col>
      <xdr:colOff>152400</xdr:colOff>
      <xdr:row>41</xdr:row>
      <xdr:rowOff>131826</xdr:rowOff>
    </xdr:to>
    <xdr:sp macro="" textlink="">
      <xdr:nvSpPr>
        <xdr:cNvPr id="392" name="フローチャート: 判断 391"/>
        <xdr:cNvSpPr/>
      </xdr:nvSpPr>
      <xdr:spPr>
        <a:xfrm>
          <a:off x="13462000" y="70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116603</xdr:rowOff>
    </xdr:from>
    <xdr:ext cx="762000" cy="259045"/>
    <xdr:sp macro="" textlink="">
      <xdr:nvSpPr>
        <xdr:cNvPr id="393" name="テキスト ボックス 392"/>
        <xdr:cNvSpPr txBox="1"/>
      </xdr:nvSpPr>
      <xdr:spPr>
        <a:xfrm>
          <a:off x="13131800" y="7146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99" name="楕円 398"/>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400" name="公債費負担の状況該当値テキスト"/>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25654</xdr:rowOff>
    </xdr:from>
    <xdr:to>
      <xdr:col>77</xdr:col>
      <xdr:colOff>95250</xdr:colOff>
      <xdr:row>39</xdr:row>
      <xdr:rowOff>127254</xdr:rowOff>
    </xdr:to>
    <xdr:sp macro="" textlink="">
      <xdr:nvSpPr>
        <xdr:cNvPr id="401" name="楕円 400"/>
        <xdr:cNvSpPr/>
      </xdr:nvSpPr>
      <xdr:spPr>
        <a:xfrm>
          <a:off x="161290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137431</xdr:rowOff>
    </xdr:from>
    <xdr:ext cx="736600" cy="259045"/>
    <xdr:sp macro="" textlink="">
      <xdr:nvSpPr>
        <xdr:cNvPr id="402" name="テキスト ボックス 401"/>
        <xdr:cNvSpPr txBox="1"/>
      </xdr:nvSpPr>
      <xdr:spPr>
        <a:xfrm>
          <a:off x="15798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16002</xdr:rowOff>
    </xdr:from>
    <xdr:to>
      <xdr:col>73</xdr:col>
      <xdr:colOff>44450</xdr:colOff>
      <xdr:row>39</xdr:row>
      <xdr:rowOff>117602</xdr:rowOff>
    </xdr:to>
    <xdr:sp macro="" textlink="">
      <xdr:nvSpPr>
        <xdr:cNvPr id="403" name="楕円 402"/>
        <xdr:cNvSpPr/>
      </xdr:nvSpPr>
      <xdr:spPr>
        <a:xfrm>
          <a:off x="15240000" y="6702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127779</xdr:rowOff>
    </xdr:from>
    <xdr:ext cx="762000" cy="259045"/>
    <xdr:sp macro="" textlink="">
      <xdr:nvSpPr>
        <xdr:cNvPr id="404" name="テキスト ボックス 403"/>
        <xdr:cNvSpPr txBox="1"/>
      </xdr:nvSpPr>
      <xdr:spPr>
        <a:xfrm>
          <a:off x="14909800" y="647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73914</xdr:rowOff>
    </xdr:from>
    <xdr:to>
      <xdr:col>68</xdr:col>
      <xdr:colOff>203200</xdr:colOff>
      <xdr:row>40</xdr:row>
      <xdr:rowOff>4064</xdr:rowOff>
    </xdr:to>
    <xdr:sp macro="" textlink="">
      <xdr:nvSpPr>
        <xdr:cNvPr id="405" name="楕円 404"/>
        <xdr:cNvSpPr/>
      </xdr:nvSpPr>
      <xdr:spPr>
        <a:xfrm>
          <a:off x="14351000" y="6760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14241</xdr:rowOff>
    </xdr:from>
    <xdr:ext cx="762000" cy="259045"/>
    <xdr:sp macro="" textlink="">
      <xdr:nvSpPr>
        <xdr:cNvPr id="406" name="テキスト ボックス 405"/>
        <xdr:cNvSpPr txBox="1"/>
      </xdr:nvSpPr>
      <xdr:spPr>
        <a:xfrm>
          <a:off x="14020800" y="652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充当可能財源等が将来負担額を上回っているため将来負担比率の値は生じていない。主な要因としては、財政調整基金をはじめとする充当可能基金が約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175</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にのぼるほか、交付税措置の高い合併特例債を最優先に発行していることなどから、将来負担額が抑えられていると分析している。分母となる市税収入等では、立地企業の業績に大きな影響を受ける税収構造であることから、財源不足を安易に基金からの繰入金で賄うことのないよう日頃より徴収強化を図り、慎重な基金運用に努めるとともに、将来負担の増加の原因となる市債発行を財源とする投資事業については、採択過程において厳しく精査するなど堅実な財政運営に努めることが必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53219</xdr:rowOff>
    </xdr:to>
    <xdr:cxnSp macro="">
      <xdr:nvCxnSpPr>
        <xdr:cNvPr id="439" name="直線コネクタ 438"/>
        <xdr:cNvCxnSpPr/>
      </xdr:nvCxnSpPr>
      <xdr:spPr>
        <a:xfrm flipV="1">
          <a:off x="17018000" y="2313214"/>
          <a:ext cx="0" cy="16833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25296</xdr:rowOff>
    </xdr:from>
    <xdr:ext cx="762000" cy="259045"/>
    <xdr:sp macro="" textlink="">
      <xdr:nvSpPr>
        <xdr:cNvPr id="440" name="将来負担の状況最小値テキスト"/>
        <xdr:cNvSpPr txBox="1"/>
      </xdr:nvSpPr>
      <xdr:spPr>
        <a:xfrm>
          <a:off x="17106900" y="3968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53219</xdr:rowOff>
    </xdr:from>
    <xdr:to>
      <xdr:col>81</xdr:col>
      <xdr:colOff>133350</xdr:colOff>
      <xdr:row>23</xdr:row>
      <xdr:rowOff>53219</xdr:rowOff>
    </xdr:to>
    <xdr:cxnSp macro="">
      <xdr:nvCxnSpPr>
        <xdr:cNvPr id="441" name="直線コネクタ 440"/>
        <xdr:cNvCxnSpPr/>
      </xdr:nvCxnSpPr>
      <xdr:spPr>
        <a:xfrm>
          <a:off x="16929100" y="399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126049</xdr:rowOff>
    </xdr:from>
    <xdr:ext cx="762000" cy="259045"/>
    <xdr:sp macro="" textlink="">
      <xdr:nvSpPr>
        <xdr:cNvPr id="444" name="将来負担の状況平均値テキスト"/>
        <xdr:cNvSpPr txBox="1"/>
      </xdr:nvSpPr>
      <xdr:spPr>
        <a:xfrm>
          <a:off x="17106900" y="252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153972</xdr:rowOff>
    </xdr:from>
    <xdr:to>
      <xdr:col>81</xdr:col>
      <xdr:colOff>95250</xdr:colOff>
      <xdr:row>15</xdr:row>
      <xdr:rowOff>84122</xdr:rowOff>
    </xdr:to>
    <xdr:sp macro="" textlink="">
      <xdr:nvSpPr>
        <xdr:cNvPr id="445" name="フローチャート: 判断 444"/>
        <xdr:cNvSpPr/>
      </xdr:nvSpPr>
      <xdr:spPr>
        <a:xfrm>
          <a:off x="16967200" y="2554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37677</xdr:rowOff>
    </xdr:from>
    <xdr:to>
      <xdr:col>77</xdr:col>
      <xdr:colOff>95250</xdr:colOff>
      <xdr:row>15</xdr:row>
      <xdr:rowOff>139277</xdr:rowOff>
    </xdr:to>
    <xdr:sp macro="" textlink="">
      <xdr:nvSpPr>
        <xdr:cNvPr id="446" name="フローチャート: 判断 445"/>
        <xdr:cNvSpPr/>
      </xdr:nvSpPr>
      <xdr:spPr>
        <a:xfrm>
          <a:off x="16129000" y="26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149454</xdr:rowOff>
    </xdr:from>
    <xdr:ext cx="736600" cy="259045"/>
    <xdr:sp macro="" textlink="">
      <xdr:nvSpPr>
        <xdr:cNvPr id="447" name="テキスト ボックス 446"/>
        <xdr:cNvSpPr txBox="1"/>
      </xdr:nvSpPr>
      <xdr:spPr>
        <a:xfrm>
          <a:off x="15798800" y="237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64105</xdr:rowOff>
    </xdr:from>
    <xdr:to>
      <xdr:col>73</xdr:col>
      <xdr:colOff>44450</xdr:colOff>
      <xdr:row>15</xdr:row>
      <xdr:rowOff>165705</xdr:rowOff>
    </xdr:to>
    <xdr:sp macro="" textlink="">
      <xdr:nvSpPr>
        <xdr:cNvPr id="448" name="フローチャート: 判断 447"/>
        <xdr:cNvSpPr/>
      </xdr:nvSpPr>
      <xdr:spPr>
        <a:xfrm>
          <a:off x="15240000" y="263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4432</xdr:rowOff>
    </xdr:from>
    <xdr:ext cx="762000" cy="259045"/>
    <xdr:sp macro="" textlink="">
      <xdr:nvSpPr>
        <xdr:cNvPr id="449" name="テキスト ボックス 448"/>
        <xdr:cNvSpPr txBox="1"/>
      </xdr:nvSpPr>
      <xdr:spPr>
        <a:xfrm>
          <a:off x="14909800" y="2404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138793</xdr:rowOff>
    </xdr:from>
    <xdr:to>
      <xdr:col>68</xdr:col>
      <xdr:colOff>203200</xdr:colOff>
      <xdr:row>16</xdr:row>
      <xdr:rowOff>68943</xdr:rowOff>
    </xdr:to>
    <xdr:sp macro="" textlink="">
      <xdr:nvSpPr>
        <xdr:cNvPr id="450" name="フローチャート: 判断 449"/>
        <xdr:cNvSpPr/>
      </xdr:nvSpPr>
      <xdr:spPr>
        <a:xfrm>
          <a:off x="14351000" y="271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79120</xdr:rowOff>
    </xdr:from>
    <xdr:ext cx="762000" cy="259045"/>
    <xdr:sp macro="" textlink="">
      <xdr:nvSpPr>
        <xdr:cNvPr id="451" name="テキスト ボックス 450"/>
        <xdr:cNvSpPr txBox="1"/>
      </xdr:nvSpPr>
      <xdr:spPr>
        <a:xfrm>
          <a:off x="14020800" y="247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46627</xdr:rowOff>
    </xdr:from>
    <xdr:to>
      <xdr:col>64</xdr:col>
      <xdr:colOff>152400</xdr:colOff>
      <xdr:row>16</xdr:row>
      <xdr:rowOff>148227</xdr:rowOff>
    </xdr:to>
    <xdr:sp macro="" textlink="">
      <xdr:nvSpPr>
        <xdr:cNvPr id="452" name="フローチャート: 判断 451"/>
        <xdr:cNvSpPr/>
      </xdr:nvSpPr>
      <xdr:spPr>
        <a:xfrm>
          <a:off x="13462000" y="278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158404</xdr:rowOff>
    </xdr:from>
    <xdr:ext cx="762000" cy="259045"/>
    <xdr:sp macro="" textlink="">
      <xdr:nvSpPr>
        <xdr:cNvPr id="453" name="テキスト ボックス 452"/>
        <xdr:cNvSpPr txBox="1"/>
      </xdr:nvSpPr>
      <xdr:spPr>
        <a:xfrm>
          <a:off x="13131800" y="2558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人件費に係る経常収支比率は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ポイントの増となっており、全国・県平均を上回っている状況が続いている。今後も</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市民ニーズの多様化や地方分権に伴う権限移譲の進展等によ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業務量増加</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や、令和２年度以降においては会計年度任用職員制度の導入による人件費の増加も予測されることから、引き続き事務事業の合理化、効率化を</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多面的に検討しながら人件費の抑制に努める必要がある。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107950</xdr:rowOff>
    </xdr:from>
    <xdr:to>
      <xdr:col>24</xdr:col>
      <xdr:colOff>25400</xdr:colOff>
      <xdr:row>41</xdr:row>
      <xdr:rowOff>31750</xdr:rowOff>
    </xdr:to>
    <xdr:cxnSp macro="">
      <xdr:nvCxnSpPr>
        <xdr:cNvPr id="61" name="直線コネクタ 60"/>
        <xdr:cNvCxnSpPr/>
      </xdr:nvCxnSpPr>
      <xdr:spPr>
        <a:xfrm flipV="1">
          <a:off x="4826000" y="57658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3827</xdr:rowOff>
    </xdr:from>
    <xdr:ext cx="762000" cy="259045"/>
    <xdr:sp macro="" textlink="">
      <xdr:nvSpPr>
        <xdr:cNvPr id="62" name="人件費最小値テキスト"/>
        <xdr:cNvSpPr txBox="1"/>
      </xdr:nvSpPr>
      <xdr:spPr>
        <a:xfrm>
          <a:off x="49149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31750</xdr:rowOff>
    </xdr:from>
    <xdr:to>
      <xdr:col>24</xdr:col>
      <xdr:colOff>114300</xdr:colOff>
      <xdr:row>41</xdr:row>
      <xdr:rowOff>31750</xdr:rowOff>
    </xdr:to>
    <xdr:cxnSp macro="">
      <xdr:nvCxnSpPr>
        <xdr:cNvPr id="63" name="直線コネクタ 62"/>
        <xdr:cNvCxnSpPr/>
      </xdr:nvCxnSpPr>
      <xdr:spPr>
        <a:xfrm>
          <a:off x="4737100" y="706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22877</xdr:rowOff>
    </xdr:from>
    <xdr:ext cx="762000" cy="259045"/>
    <xdr:sp macro="" textlink="">
      <xdr:nvSpPr>
        <xdr:cNvPr id="64" name="人件費最大値テキスト"/>
        <xdr:cNvSpPr txBox="1"/>
      </xdr:nvSpPr>
      <xdr:spPr>
        <a:xfrm>
          <a:off x="49149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107950</xdr:rowOff>
    </xdr:from>
    <xdr:to>
      <xdr:col>24</xdr:col>
      <xdr:colOff>114300</xdr:colOff>
      <xdr:row>33</xdr:row>
      <xdr:rowOff>107950</xdr:rowOff>
    </xdr:to>
    <xdr:cxnSp macro="">
      <xdr:nvCxnSpPr>
        <xdr:cNvPr id="65" name="直線コネクタ 64"/>
        <xdr:cNvCxnSpPr/>
      </xdr:nvCxnSpPr>
      <xdr:spPr>
        <a:xfrm>
          <a:off x="4737100" y="576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104140</xdr:rowOff>
    </xdr:from>
    <xdr:to>
      <xdr:col>24</xdr:col>
      <xdr:colOff>25400</xdr:colOff>
      <xdr:row>40</xdr:row>
      <xdr:rowOff>111760</xdr:rowOff>
    </xdr:to>
    <xdr:cxnSp macro="">
      <xdr:nvCxnSpPr>
        <xdr:cNvPr id="66" name="直線コネクタ 65"/>
        <xdr:cNvCxnSpPr/>
      </xdr:nvCxnSpPr>
      <xdr:spPr>
        <a:xfrm>
          <a:off x="3987800" y="69621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85107</xdr:rowOff>
    </xdr:from>
    <xdr:ext cx="762000" cy="259045"/>
    <xdr:sp macro="" textlink="">
      <xdr:nvSpPr>
        <xdr:cNvPr id="67" name="人件費平均値テキスト"/>
        <xdr:cNvSpPr txBox="1"/>
      </xdr:nvSpPr>
      <xdr:spPr>
        <a:xfrm>
          <a:off x="4914900" y="6085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68580</xdr:rowOff>
    </xdr:from>
    <xdr:to>
      <xdr:col>24</xdr:col>
      <xdr:colOff>76200</xdr:colOff>
      <xdr:row>36</xdr:row>
      <xdr:rowOff>170180</xdr:rowOff>
    </xdr:to>
    <xdr:sp macro="" textlink="">
      <xdr:nvSpPr>
        <xdr:cNvPr id="68" name="フローチャート: 判断 67"/>
        <xdr:cNvSpPr/>
      </xdr:nvSpPr>
      <xdr:spPr>
        <a:xfrm>
          <a:off x="47752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104140</xdr:rowOff>
    </xdr:from>
    <xdr:to>
      <xdr:col>19</xdr:col>
      <xdr:colOff>187325</xdr:colOff>
      <xdr:row>41</xdr:row>
      <xdr:rowOff>31750</xdr:rowOff>
    </xdr:to>
    <xdr:cxnSp macro="">
      <xdr:nvCxnSpPr>
        <xdr:cNvPr id="69" name="直線コネクタ 68"/>
        <xdr:cNvCxnSpPr/>
      </xdr:nvCxnSpPr>
      <xdr:spPr>
        <a:xfrm flipV="1">
          <a:off x="3098800" y="69621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53340</xdr:rowOff>
    </xdr:from>
    <xdr:to>
      <xdr:col>20</xdr:col>
      <xdr:colOff>38100</xdr:colOff>
      <xdr:row>36</xdr:row>
      <xdr:rowOff>154940</xdr:rowOff>
    </xdr:to>
    <xdr:sp macro="" textlink="">
      <xdr:nvSpPr>
        <xdr:cNvPr id="70" name="フローチャート: 判断 69"/>
        <xdr:cNvSpPr/>
      </xdr:nvSpPr>
      <xdr:spPr>
        <a:xfrm>
          <a:off x="3937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165117</xdr:rowOff>
    </xdr:from>
    <xdr:ext cx="736600" cy="259045"/>
    <xdr:sp macro="" textlink="">
      <xdr:nvSpPr>
        <xdr:cNvPr id="71" name="テキスト ボックス 70"/>
        <xdr:cNvSpPr txBox="1"/>
      </xdr:nvSpPr>
      <xdr:spPr>
        <a:xfrm>
          <a:off x="3606800" y="599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119380</xdr:rowOff>
    </xdr:from>
    <xdr:to>
      <xdr:col>15</xdr:col>
      <xdr:colOff>98425</xdr:colOff>
      <xdr:row>41</xdr:row>
      <xdr:rowOff>31750</xdr:rowOff>
    </xdr:to>
    <xdr:cxnSp macro="">
      <xdr:nvCxnSpPr>
        <xdr:cNvPr id="72" name="直線コネクタ 71"/>
        <xdr:cNvCxnSpPr/>
      </xdr:nvCxnSpPr>
      <xdr:spPr>
        <a:xfrm>
          <a:off x="2209800" y="69773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60960</xdr:rowOff>
    </xdr:from>
    <xdr:to>
      <xdr:col>15</xdr:col>
      <xdr:colOff>149225</xdr:colOff>
      <xdr:row>36</xdr:row>
      <xdr:rowOff>162560</xdr:rowOff>
    </xdr:to>
    <xdr:sp macro="" textlink="">
      <xdr:nvSpPr>
        <xdr:cNvPr id="73" name="フローチャート: 判断 72"/>
        <xdr:cNvSpPr/>
      </xdr:nvSpPr>
      <xdr:spPr>
        <a:xfrm>
          <a:off x="3048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1287</xdr:rowOff>
    </xdr:from>
    <xdr:ext cx="762000" cy="259045"/>
    <xdr:sp macro="" textlink="">
      <xdr:nvSpPr>
        <xdr:cNvPr id="74" name="テキスト ボックス 73"/>
        <xdr:cNvSpPr txBox="1"/>
      </xdr:nvSpPr>
      <xdr:spPr>
        <a:xfrm>
          <a:off x="2717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161290</xdr:rowOff>
    </xdr:from>
    <xdr:to>
      <xdr:col>11</xdr:col>
      <xdr:colOff>9525</xdr:colOff>
      <xdr:row>40</xdr:row>
      <xdr:rowOff>119380</xdr:rowOff>
    </xdr:to>
    <xdr:cxnSp macro="">
      <xdr:nvCxnSpPr>
        <xdr:cNvPr id="75" name="直線コネクタ 74"/>
        <xdr:cNvCxnSpPr/>
      </xdr:nvCxnSpPr>
      <xdr:spPr>
        <a:xfrm>
          <a:off x="1320800" y="684784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60960</xdr:rowOff>
    </xdr:from>
    <xdr:to>
      <xdr:col>11</xdr:col>
      <xdr:colOff>60325</xdr:colOff>
      <xdr:row>36</xdr:row>
      <xdr:rowOff>162560</xdr:rowOff>
    </xdr:to>
    <xdr:sp macro="" textlink="">
      <xdr:nvSpPr>
        <xdr:cNvPr id="76" name="フローチャート: 判断 75"/>
        <xdr:cNvSpPr/>
      </xdr:nvSpPr>
      <xdr:spPr>
        <a:xfrm>
          <a:off x="2159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1287</xdr:rowOff>
    </xdr:from>
    <xdr:ext cx="762000" cy="259045"/>
    <xdr:sp macro="" textlink="">
      <xdr:nvSpPr>
        <xdr:cNvPr id="77" name="テキスト ボックス 76"/>
        <xdr:cNvSpPr txBox="1"/>
      </xdr:nvSpPr>
      <xdr:spPr>
        <a:xfrm>
          <a:off x="1828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60960</xdr:rowOff>
    </xdr:from>
    <xdr:to>
      <xdr:col>24</xdr:col>
      <xdr:colOff>76200</xdr:colOff>
      <xdr:row>40</xdr:row>
      <xdr:rowOff>162560</xdr:rowOff>
    </xdr:to>
    <xdr:sp macro="" textlink="">
      <xdr:nvSpPr>
        <xdr:cNvPr id="85" name="楕円 84"/>
        <xdr:cNvSpPr/>
      </xdr:nvSpPr>
      <xdr:spPr>
        <a:xfrm>
          <a:off x="4775200" y="691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140987</xdr:rowOff>
    </xdr:from>
    <xdr:ext cx="762000" cy="259045"/>
    <xdr:sp macro="" textlink="">
      <xdr:nvSpPr>
        <xdr:cNvPr id="86" name="人件費該当値テキスト"/>
        <xdr:cNvSpPr txBox="1"/>
      </xdr:nvSpPr>
      <xdr:spPr>
        <a:xfrm>
          <a:off x="49149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53340</xdr:rowOff>
    </xdr:from>
    <xdr:to>
      <xdr:col>20</xdr:col>
      <xdr:colOff>38100</xdr:colOff>
      <xdr:row>40</xdr:row>
      <xdr:rowOff>154940</xdr:rowOff>
    </xdr:to>
    <xdr:sp macro="" textlink="">
      <xdr:nvSpPr>
        <xdr:cNvPr id="87" name="楕円 86"/>
        <xdr:cNvSpPr/>
      </xdr:nvSpPr>
      <xdr:spPr>
        <a:xfrm>
          <a:off x="3937000" y="691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139717</xdr:rowOff>
    </xdr:from>
    <xdr:ext cx="736600" cy="259045"/>
    <xdr:sp macro="" textlink="">
      <xdr:nvSpPr>
        <xdr:cNvPr id="88" name="テキスト ボックス 87"/>
        <xdr:cNvSpPr txBox="1"/>
      </xdr:nvSpPr>
      <xdr:spPr>
        <a:xfrm>
          <a:off x="3606800" y="699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152400</xdr:rowOff>
    </xdr:from>
    <xdr:to>
      <xdr:col>15</xdr:col>
      <xdr:colOff>149225</xdr:colOff>
      <xdr:row>41</xdr:row>
      <xdr:rowOff>82550</xdr:rowOff>
    </xdr:to>
    <xdr:sp macro="" textlink="">
      <xdr:nvSpPr>
        <xdr:cNvPr id="89" name="楕円 88"/>
        <xdr:cNvSpPr/>
      </xdr:nvSpPr>
      <xdr:spPr>
        <a:xfrm>
          <a:off x="30480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67327</xdr:rowOff>
    </xdr:from>
    <xdr:ext cx="762000" cy="259045"/>
    <xdr:sp macro="" textlink="">
      <xdr:nvSpPr>
        <xdr:cNvPr id="90" name="テキスト ボックス 89"/>
        <xdr:cNvSpPr txBox="1"/>
      </xdr:nvSpPr>
      <xdr:spPr>
        <a:xfrm>
          <a:off x="2717800" y="709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68580</xdr:rowOff>
    </xdr:from>
    <xdr:to>
      <xdr:col>11</xdr:col>
      <xdr:colOff>60325</xdr:colOff>
      <xdr:row>40</xdr:row>
      <xdr:rowOff>170180</xdr:rowOff>
    </xdr:to>
    <xdr:sp macro="" textlink="">
      <xdr:nvSpPr>
        <xdr:cNvPr id="91" name="楕円 90"/>
        <xdr:cNvSpPr/>
      </xdr:nvSpPr>
      <xdr:spPr>
        <a:xfrm>
          <a:off x="2159000" y="692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154957</xdr:rowOff>
    </xdr:from>
    <xdr:ext cx="762000" cy="259045"/>
    <xdr:sp macro="" textlink="">
      <xdr:nvSpPr>
        <xdr:cNvPr id="92" name="テキスト ボックス 91"/>
        <xdr:cNvSpPr txBox="1"/>
      </xdr:nvSpPr>
      <xdr:spPr>
        <a:xfrm>
          <a:off x="1828800" y="701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ポイント上回り、県平均に比べると</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っている。主な理由として、ごみ収集業務や学校給食業務等を直営で行っていることなどから、臨時職員賃金等が多額となっているほか、公共施設の統廃合が進んでいないことで施設管理に要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経費が多額となっていることによる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。早急にトップランナー方式で示されている民間委託等を検討し、公共施設等の管理経費の縮減に努める必要がある。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35560</xdr:rowOff>
    </xdr:from>
    <xdr:to>
      <xdr:col>82</xdr:col>
      <xdr:colOff>107950</xdr:colOff>
      <xdr:row>21</xdr:row>
      <xdr:rowOff>153670</xdr:rowOff>
    </xdr:to>
    <xdr:cxnSp macro="">
      <xdr:nvCxnSpPr>
        <xdr:cNvPr id="122" name="直線コネクタ 121"/>
        <xdr:cNvCxnSpPr/>
      </xdr:nvCxnSpPr>
      <xdr:spPr>
        <a:xfrm flipV="1">
          <a:off x="16510000" y="243586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125747</xdr:rowOff>
    </xdr:from>
    <xdr:ext cx="762000" cy="259045"/>
    <xdr:sp macro="" textlink="">
      <xdr:nvSpPr>
        <xdr:cNvPr id="123" name="物件費最小値テキスト"/>
        <xdr:cNvSpPr txBox="1"/>
      </xdr:nvSpPr>
      <xdr:spPr>
        <a:xfrm>
          <a:off x="16598900" y="372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153670</xdr:rowOff>
    </xdr:from>
    <xdr:to>
      <xdr:col>82</xdr:col>
      <xdr:colOff>196850</xdr:colOff>
      <xdr:row>21</xdr:row>
      <xdr:rowOff>153670</xdr:rowOff>
    </xdr:to>
    <xdr:cxnSp macro="">
      <xdr:nvCxnSpPr>
        <xdr:cNvPr id="124" name="直線コネクタ 123"/>
        <xdr:cNvCxnSpPr/>
      </xdr:nvCxnSpPr>
      <xdr:spPr>
        <a:xfrm>
          <a:off x="16421100" y="375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121937</xdr:rowOff>
    </xdr:from>
    <xdr:ext cx="762000" cy="259045"/>
    <xdr:sp macro="" textlink="">
      <xdr:nvSpPr>
        <xdr:cNvPr id="125"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35560</xdr:rowOff>
    </xdr:from>
    <xdr:to>
      <xdr:col>82</xdr:col>
      <xdr:colOff>196850</xdr:colOff>
      <xdr:row>14</xdr:row>
      <xdr:rowOff>35560</xdr:rowOff>
    </xdr:to>
    <xdr:cxnSp macro="">
      <xdr:nvCxnSpPr>
        <xdr:cNvPr id="126" name="直線コネクタ 125"/>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17</xdr:row>
      <xdr:rowOff>123190</xdr:rowOff>
    </xdr:to>
    <xdr:cxnSp macro="">
      <xdr:nvCxnSpPr>
        <xdr:cNvPr id="127" name="直線コネクタ 126"/>
        <xdr:cNvCxnSpPr/>
      </xdr:nvCxnSpPr>
      <xdr:spPr>
        <a:xfrm>
          <a:off x="15671800" y="298450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28"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29" name="フローチャート: 判断 128"/>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130810</xdr:rowOff>
    </xdr:to>
    <xdr:cxnSp macro="">
      <xdr:nvCxnSpPr>
        <xdr:cNvPr id="130" name="直線コネクタ 129"/>
        <xdr:cNvCxnSpPr/>
      </xdr:nvCxnSpPr>
      <xdr:spPr>
        <a:xfrm flipV="1">
          <a:off x="14782800" y="29845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129540</xdr:rowOff>
    </xdr:from>
    <xdr:to>
      <xdr:col>78</xdr:col>
      <xdr:colOff>120650</xdr:colOff>
      <xdr:row>17</xdr:row>
      <xdr:rowOff>59690</xdr:rowOff>
    </xdr:to>
    <xdr:sp macro="" textlink="">
      <xdr:nvSpPr>
        <xdr:cNvPr id="131" name="フローチャート: 判断 130"/>
        <xdr:cNvSpPr/>
      </xdr:nvSpPr>
      <xdr:spPr>
        <a:xfrm>
          <a:off x="15621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69867</xdr:rowOff>
    </xdr:from>
    <xdr:ext cx="736600" cy="259045"/>
    <xdr:sp macro="" textlink="">
      <xdr:nvSpPr>
        <xdr:cNvPr id="132" name="テキスト ボックス 131"/>
        <xdr:cNvSpPr txBox="1"/>
      </xdr:nvSpPr>
      <xdr:spPr>
        <a:xfrm>
          <a:off x="15290800" y="264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77470</xdr:rowOff>
    </xdr:from>
    <xdr:to>
      <xdr:col>73</xdr:col>
      <xdr:colOff>180975</xdr:colOff>
      <xdr:row>17</xdr:row>
      <xdr:rowOff>130810</xdr:rowOff>
    </xdr:to>
    <xdr:cxnSp macro="">
      <xdr:nvCxnSpPr>
        <xdr:cNvPr id="133" name="直線コネクタ 132"/>
        <xdr:cNvCxnSpPr/>
      </xdr:nvCxnSpPr>
      <xdr:spPr>
        <a:xfrm>
          <a:off x="13893800" y="29921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106680</xdr:rowOff>
    </xdr:from>
    <xdr:to>
      <xdr:col>74</xdr:col>
      <xdr:colOff>31750</xdr:colOff>
      <xdr:row>17</xdr:row>
      <xdr:rowOff>36830</xdr:rowOff>
    </xdr:to>
    <xdr:sp macro="" textlink="">
      <xdr:nvSpPr>
        <xdr:cNvPr id="134" name="フローチャート: 判断 133"/>
        <xdr:cNvSpPr/>
      </xdr:nvSpPr>
      <xdr:spPr>
        <a:xfrm>
          <a:off x="14732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47007</xdr:rowOff>
    </xdr:from>
    <xdr:ext cx="762000" cy="259045"/>
    <xdr:sp macro="" textlink="">
      <xdr:nvSpPr>
        <xdr:cNvPr id="135" name="テキスト ボックス 134"/>
        <xdr:cNvSpPr txBox="1"/>
      </xdr:nvSpPr>
      <xdr:spPr>
        <a:xfrm>
          <a:off x="144018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16510</xdr:rowOff>
    </xdr:from>
    <xdr:to>
      <xdr:col>69</xdr:col>
      <xdr:colOff>92075</xdr:colOff>
      <xdr:row>17</xdr:row>
      <xdr:rowOff>77470</xdr:rowOff>
    </xdr:to>
    <xdr:cxnSp macro="">
      <xdr:nvCxnSpPr>
        <xdr:cNvPr id="136" name="直線コネクタ 135"/>
        <xdr:cNvCxnSpPr/>
      </xdr:nvCxnSpPr>
      <xdr:spPr>
        <a:xfrm>
          <a:off x="13004800" y="29311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76200</xdr:rowOff>
    </xdr:from>
    <xdr:to>
      <xdr:col>69</xdr:col>
      <xdr:colOff>142875</xdr:colOff>
      <xdr:row>17</xdr:row>
      <xdr:rowOff>6350</xdr:rowOff>
    </xdr:to>
    <xdr:sp macro="" textlink="">
      <xdr:nvSpPr>
        <xdr:cNvPr id="137" name="フローチャート: 判断 136"/>
        <xdr:cNvSpPr/>
      </xdr:nvSpPr>
      <xdr:spPr>
        <a:xfrm>
          <a:off x="13843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16527</xdr:rowOff>
    </xdr:from>
    <xdr:ext cx="762000" cy="259045"/>
    <xdr:sp macro="" textlink="">
      <xdr:nvSpPr>
        <xdr:cNvPr id="138" name="テキスト ボックス 137"/>
        <xdr:cNvSpPr txBox="1"/>
      </xdr:nvSpPr>
      <xdr:spPr>
        <a:xfrm>
          <a:off x="13512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72390</xdr:rowOff>
    </xdr:from>
    <xdr:to>
      <xdr:col>82</xdr:col>
      <xdr:colOff>158750</xdr:colOff>
      <xdr:row>18</xdr:row>
      <xdr:rowOff>2540</xdr:rowOff>
    </xdr:to>
    <xdr:sp macro="" textlink="">
      <xdr:nvSpPr>
        <xdr:cNvPr id="146" name="楕円 145"/>
        <xdr:cNvSpPr/>
      </xdr:nvSpPr>
      <xdr:spPr>
        <a:xfrm>
          <a:off x="16459200" y="2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44467</xdr:rowOff>
    </xdr:from>
    <xdr:ext cx="762000" cy="259045"/>
    <xdr:sp macro="" textlink="">
      <xdr:nvSpPr>
        <xdr:cNvPr id="147" name="物件費該当値テキスト"/>
        <xdr:cNvSpPr txBox="1"/>
      </xdr:nvSpPr>
      <xdr:spPr>
        <a:xfrm>
          <a:off x="165989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19050</xdr:rowOff>
    </xdr:from>
    <xdr:to>
      <xdr:col>78</xdr:col>
      <xdr:colOff>120650</xdr:colOff>
      <xdr:row>17</xdr:row>
      <xdr:rowOff>120650</xdr:rowOff>
    </xdr:to>
    <xdr:sp macro="" textlink="">
      <xdr:nvSpPr>
        <xdr:cNvPr id="148" name="楕円 147"/>
        <xdr:cNvSpPr/>
      </xdr:nvSpPr>
      <xdr:spPr>
        <a:xfrm>
          <a:off x="15621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105427</xdr:rowOff>
    </xdr:from>
    <xdr:ext cx="736600" cy="259045"/>
    <xdr:sp macro="" textlink="">
      <xdr:nvSpPr>
        <xdr:cNvPr id="149" name="テキスト ボックス 148"/>
        <xdr:cNvSpPr txBox="1"/>
      </xdr:nvSpPr>
      <xdr:spPr>
        <a:xfrm>
          <a:off x="15290800" y="302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50" name="楕円 149"/>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51" name="テキスト ボックス 150"/>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26670</xdr:rowOff>
    </xdr:from>
    <xdr:to>
      <xdr:col>69</xdr:col>
      <xdr:colOff>142875</xdr:colOff>
      <xdr:row>17</xdr:row>
      <xdr:rowOff>128270</xdr:rowOff>
    </xdr:to>
    <xdr:sp macro="" textlink="">
      <xdr:nvSpPr>
        <xdr:cNvPr id="152" name="楕円 151"/>
        <xdr:cNvSpPr/>
      </xdr:nvSpPr>
      <xdr:spPr>
        <a:xfrm>
          <a:off x="13843000" y="294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113047</xdr:rowOff>
    </xdr:from>
    <xdr:ext cx="762000" cy="259045"/>
    <xdr:sp macro="" textlink="">
      <xdr:nvSpPr>
        <xdr:cNvPr id="153" name="テキスト ボックス 152"/>
        <xdr:cNvSpPr txBox="1"/>
      </xdr:nvSpPr>
      <xdr:spPr>
        <a:xfrm>
          <a:off x="13512800" y="302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137160</xdr:rowOff>
    </xdr:from>
    <xdr:to>
      <xdr:col>65</xdr:col>
      <xdr:colOff>53975</xdr:colOff>
      <xdr:row>17</xdr:row>
      <xdr:rowOff>67310</xdr:rowOff>
    </xdr:to>
    <xdr:sp macro="" textlink="">
      <xdr:nvSpPr>
        <xdr:cNvPr id="154" name="楕円 153"/>
        <xdr:cNvSpPr/>
      </xdr:nvSpPr>
      <xdr:spPr>
        <a:xfrm>
          <a:off x="12954000" y="288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77487</xdr:rowOff>
    </xdr:from>
    <xdr:ext cx="762000" cy="259045"/>
    <xdr:sp macro="" textlink="">
      <xdr:nvSpPr>
        <xdr:cNvPr id="155" name="テキスト ボックス 154"/>
        <xdr:cNvSpPr txBox="1"/>
      </xdr:nvSpPr>
      <xdr:spPr>
        <a:xfrm>
          <a:off x="12623800" y="264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扶助費に係る経常収支比率は、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と全国、県平均を下回っており、類似団体平均より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ポイント下回っているが、安心して子育てができるまちづくりを目指すため</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までの医療費の無料化を行っていることや、障がい者福祉サービス関連経費、少子高齢化の進展による社会保障関連経費の増加が見込まれることから、各事業における受給権資格審査等において、更なる適正化を図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100330</xdr:rowOff>
    </xdr:from>
    <xdr:to>
      <xdr:col>24</xdr:col>
      <xdr:colOff>25400</xdr:colOff>
      <xdr:row>60</xdr:row>
      <xdr:rowOff>157480</xdr:rowOff>
    </xdr:to>
    <xdr:cxnSp macro="">
      <xdr:nvCxnSpPr>
        <xdr:cNvPr id="183" name="直線コネクタ 182"/>
        <xdr:cNvCxnSpPr/>
      </xdr:nvCxnSpPr>
      <xdr:spPr>
        <a:xfrm flipV="1">
          <a:off x="4826000" y="91871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129557</xdr:rowOff>
    </xdr:from>
    <xdr:ext cx="762000" cy="259045"/>
    <xdr:sp macro="" textlink="">
      <xdr:nvSpPr>
        <xdr:cNvPr id="184" name="扶助費最小値テキスト"/>
        <xdr:cNvSpPr txBox="1"/>
      </xdr:nvSpPr>
      <xdr:spPr>
        <a:xfrm>
          <a:off x="4914900" y="1041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157480</xdr:rowOff>
    </xdr:from>
    <xdr:to>
      <xdr:col>24</xdr:col>
      <xdr:colOff>114300</xdr:colOff>
      <xdr:row>60</xdr:row>
      <xdr:rowOff>157480</xdr:rowOff>
    </xdr:to>
    <xdr:cxnSp macro="">
      <xdr:nvCxnSpPr>
        <xdr:cNvPr id="185" name="直線コネクタ 184"/>
        <xdr:cNvCxnSpPr/>
      </xdr:nvCxnSpPr>
      <xdr:spPr>
        <a:xfrm>
          <a:off x="4737100" y="1044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15257</xdr:rowOff>
    </xdr:from>
    <xdr:ext cx="762000" cy="259045"/>
    <xdr:sp macro="" textlink="">
      <xdr:nvSpPr>
        <xdr:cNvPr id="186" name="扶助費最大値テキスト"/>
        <xdr:cNvSpPr txBox="1"/>
      </xdr:nvSpPr>
      <xdr:spPr>
        <a:xfrm>
          <a:off x="4914900" y="8930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100330</xdr:rowOff>
    </xdr:from>
    <xdr:to>
      <xdr:col>24</xdr:col>
      <xdr:colOff>114300</xdr:colOff>
      <xdr:row>53</xdr:row>
      <xdr:rowOff>100330</xdr:rowOff>
    </xdr:to>
    <xdr:cxnSp macro="">
      <xdr:nvCxnSpPr>
        <xdr:cNvPr id="187" name="直線コネクタ 186"/>
        <xdr:cNvCxnSpPr/>
      </xdr:nvCxnSpPr>
      <xdr:spPr>
        <a:xfrm>
          <a:off x="4737100" y="9187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43180</xdr:rowOff>
    </xdr:from>
    <xdr:to>
      <xdr:col>24</xdr:col>
      <xdr:colOff>25400</xdr:colOff>
      <xdr:row>54</xdr:row>
      <xdr:rowOff>43180</xdr:rowOff>
    </xdr:to>
    <xdr:cxnSp macro="">
      <xdr:nvCxnSpPr>
        <xdr:cNvPr id="188" name="直線コネクタ 187"/>
        <xdr:cNvCxnSpPr/>
      </xdr:nvCxnSpPr>
      <xdr:spPr>
        <a:xfrm>
          <a:off x="3987800" y="9301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170197</xdr:rowOff>
    </xdr:from>
    <xdr:ext cx="762000" cy="259045"/>
    <xdr:sp macro="" textlink="">
      <xdr:nvSpPr>
        <xdr:cNvPr id="189" name="扶助費平均値テキスト"/>
        <xdr:cNvSpPr txBox="1"/>
      </xdr:nvSpPr>
      <xdr:spPr>
        <a:xfrm>
          <a:off x="4914900" y="942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26670</xdr:rowOff>
    </xdr:from>
    <xdr:to>
      <xdr:col>24</xdr:col>
      <xdr:colOff>76200</xdr:colOff>
      <xdr:row>55</xdr:row>
      <xdr:rowOff>128270</xdr:rowOff>
    </xdr:to>
    <xdr:sp macro="" textlink="">
      <xdr:nvSpPr>
        <xdr:cNvPr id="190" name="フローチャート: 判断 189"/>
        <xdr:cNvSpPr/>
      </xdr:nvSpPr>
      <xdr:spPr>
        <a:xfrm>
          <a:off x="4775200" y="945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43180</xdr:rowOff>
    </xdr:from>
    <xdr:to>
      <xdr:col>19</xdr:col>
      <xdr:colOff>187325</xdr:colOff>
      <xdr:row>54</xdr:row>
      <xdr:rowOff>43180</xdr:rowOff>
    </xdr:to>
    <xdr:cxnSp macro="">
      <xdr:nvCxnSpPr>
        <xdr:cNvPr id="191" name="直線コネクタ 190"/>
        <xdr:cNvCxnSpPr/>
      </xdr:nvCxnSpPr>
      <xdr:spPr>
        <a:xfrm>
          <a:off x="3098800" y="93014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92" name="フローチャート: 判断 191"/>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93" name="テキスト ボックス 192"/>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20320</xdr:rowOff>
    </xdr:from>
    <xdr:to>
      <xdr:col>15</xdr:col>
      <xdr:colOff>98425</xdr:colOff>
      <xdr:row>54</xdr:row>
      <xdr:rowOff>43180</xdr:rowOff>
    </xdr:to>
    <xdr:cxnSp macro="">
      <xdr:nvCxnSpPr>
        <xdr:cNvPr id="194" name="直線コネクタ 193"/>
        <xdr:cNvCxnSpPr/>
      </xdr:nvCxnSpPr>
      <xdr:spPr>
        <a:xfrm>
          <a:off x="2209800" y="9278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160020</xdr:rowOff>
    </xdr:from>
    <xdr:to>
      <xdr:col>15</xdr:col>
      <xdr:colOff>149225</xdr:colOff>
      <xdr:row>55</xdr:row>
      <xdr:rowOff>90170</xdr:rowOff>
    </xdr:to>
    <xdr:sp macro="" textlink="">
      <xdr:nvSpPr>
        <xdr:cNvPr id="195" name="フローチャート: 判断 194"/>
        <xdr:cNvSpPr/>
      </xdr:nvSpPr>
      <xdr:spPr>
        <a:xfrm>
          <a:off x="3048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74947</xdr:rowOff>
    </xdr:from>
    <xdr:ext cx="762000" cy="259045"/>
    <xdr:sp macro="" textlink="">
      <xdr:nvSpPr>
        <xdr:cNvPr id="196" name="テキスト ボックス 195"/>
        <xdr:cNvSpPr txBox="1"/>
      </xdr:nvSpPr>
      <xdr:spPr>
        <a:xfrm>
          <a:off x="2717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20320</xdr:rowOff>
    </xdr:from>
    <xdr:to>
      <xdr:col>11</xdr:col>
      <xdr:colOff>9525</xdr:colOff>
      <xdr:row>54</xdr:row>
      <xdr:rowOff>20320</xdr:rowOff>
    </xdr:to>
    <xdr:cxnSp macro="">
      <xdr:nvCxnSpPr>
        <xdr:cNvPr id="197" name="直線コネクタ 196"/>
        <xdr:cNvCxnSpPr/>
      </xdr:nvCxnSpPr>
      <xdr:spPr>
        <a:xfrm>
          <a:off x="1320800" y="92786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129540</xdr:rowOff>
    </xdr:from>
    <xdr:to>
      <xdr:col>11</xdr:col>
      <xdr:colOff>60325</xdr:colOff>
      <xdr:row>55</xdr:row>
      <xdr:rowOff>59690</xdr:rowOff>
    </xdr:to>
    <xdr:sp macro="" textlink="">
      <xdr:nvSpPr>
        <xdr:cNvPr id="198" name="フローチャート: 判断 197"/>
        <xdr:cNvSpPr/>
      </xdr:nvSpPr>
      <xdr:spPr>
        <a:xfrm>
          <a:off x="2159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44467</xdr:rowOff>
    </xdr:from>
    <xdr:ext cx="762000" cy="259045"/>
    <xdr:sp macro="" textlink="">
      <xdr:nvSpPr>
        <xdr:cNvPr id="199" name="テキスト ボックス 198"/>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160020</xdr:rowOff>
    </xdr:from>
    <xdr:to>
      <xdr:col>6</xdr:col>
      <xdr:colOff>171450</xdr:colOff>
      <xdr:row>55</xdr:row>
      <xdr:rowOff>90170</xdr:rowOff>
    </xdr:to>
    <xdr:sp macro="" textlink="">
      <xdr:nvSpPr>
        <xdr:cNvPr id="200" name="フローチャート: 判断 199"/>
        <xdr:cNvSpPr/>
      </xdr:nvSpPr>
      <xdr:spPr>
        <a:xfrm>
          <a:off x="12700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74947</xdr:rowOff>
    </xdr:from>
    <xdr:ext cx="762000" cy="259045"/>
    <xdr:sp macro="" textlink="">
      <xdr:nvSpPr>
        <xdr:cNvPr id="201" name="テキスト ボックス 200"/>
        <xdr:cNvSpPr txBox="1"/>
      </xdr:nvSpPr>
      <xdr:spPr>
        <a:xfrm>
          <a:off x="939800" y="950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163830</xdr:rowOff>
    </xdr:from>
    <xdr:to>
      <xdr:col>24</xdr:col>
      <xdr:colOff>76200</xdr:colOff>
      <xdr:row>54</xdr:row>
      <xdr:rowOff>93980</xdr:rowOff>
    </xdr:to>
    <xdr:sp macro="" textlink="">
      <xdr:nvSpPr>
        <xdr:cNvPr id="207" name="楕円 206"/>
        <xdr:cNvSpPr/>
      </xdr:nvSpPr>
      <xdr:spPr>
        <a:xfrm>
          <a:off x="47752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72407</xdr:rowOff>
    </xdr:from>
    <xdr:ext cx="762000" cy="259045"/>
    <xdr:sp macro="" textlink="">
      <xdr:nvSpPr>
        <xdr:cNvPr id="208" name="扶助費該当値テキスト"/>
        <xdr:cNvSpPr txBox="1"/>
      </xdr:nvSpPr>
      <xdr:spPr>
        <a:xfrm>
          <a:off x="4914900" y="915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163830</xdr:rowOff>
    </xdr:from>
    <xdr:to>
      <xdr:col>20</xdr:col>
      <xdr:colOff>38100</xdr:colOff>
      <xdr:row>54</xdr:row>
      <xdr:rowOff>93980</xdr:rowOff>
    </xdr:to>
    <xdr:sp macro="" textlink="">
      <xdr:nvSpPr>
        <xdr:cNvPr id="209" name="楕円 208"/>
        <xdr:cNvSpPr/>
      </xdr:nvSpPr>
      <xdr:spPr>
        <a:xfrm>
          <a:off x="3937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104157</xdr:rowOff>
    </xdr:from>
    <xdr:ext cx="736600" cy="259045"/>
    <xdr:sp macro="" textlink="">
      <xdr:nvSpPr>
        <xdr:cNvPr id="210" name="テキスト ボックス 209"/>
        <xdr:cNvSpPr txBox="1"/>
      </xdr:nvSpPr>
      <xdr:spPr>
        <a:xfrm>
          <a:off x="3606800" y="9019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163830</xdr:rowOff>
    </xdr:from>
    <xdr:to>
      <xdr:col>15</xdr:col>
      <xdr:colOff>149225</xdr:colOff>
      <xdr:row>54</xdr:row>
      <xdr:rowOff>93980</xdr:rowOff>
    </xdr:to>
    <xdr:sp macro="" textlink="">
      <xdr:nvSpPr>
        <xdr:cNvPr id="211" name="楕円 210"/>
        <xdr:cNvSpPr/>
      </xdr:nvSpPr>
      <xdr:spPr>
        <a:xfrm>
          <a:off x="3048000" y="9250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104157</xdr:rowOff>
    </xdr:from>
    <xdr:ext cx="762000" cy="259045"/>
    <xdr:sp macro="" textlink="">
      <xdr:nvSpPr>
        <xdr:cNvPr id="212" name="テキスト ボックス 211"/>
        <xdr:cNvSpPr txBox="1"/>
      </xdr:nvSpPr>
      <xdr:spPr>
        <a:xfrm>
          <a:off x="2717800" y="901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140970</xdr:rowOff>
    </xdr:from>
    <xdr:to>
      <xdr:col>11</xdr:col>
      <xdr:colOff>60325</xdr:colOff>
      <xdr:row>54</xdr:row>
      <xdr:rowOff>71120</xdr:rowOff>
    </xdr:to>
    <xdr:sp macro="" textlink="">
      <xdr:nvSpPr>
        <xdr:cNvPr id="213" name="楕円 212"/>
        <xdr:cNvSpPr/>
      </xdr:nvSpPr>
      <xdr:spPr>
        <a:xfrm>
          <a:off x="2159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81297</xdr:rowOff>
    </xdr:from>
    <xdr:ext cx="762000" cy="259045"/>
    <xdr:sp macro="" textlink="">
      <xdr:nvSpPr>
        <xdr:cNvPr id="214" name="テキスト ボックス 213"/>
        <xdr:cNvSpPr txBox="1"/>
      </xdr:nvSpPr>
      <xdr:spPr>
        <a:xfrm>
          <a:off x="1828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140970</xdr:rowOff>
    </xdr:from>
    <xdr:to>
      <xdr:col>6</xdr:col>
      <xdr:colOff>171450</xdr:colOff>
      <xdr:row>54</xdr:row>
      <xdr:rowOff>71120</xdr:rowOff>
    </xdr:to>
    <xdr:sp macro="" textlink="">
      <xdr:nvSpPr>
        <xdr:cNvPr id="215" name="楕円 214"/>
        <xdr:cNvSpPr/>
      </xdr:nvSpPr>
      <xdr:spPr>
        <a:xfrm>
          <a:off x="1270000" y="922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81297</xdr:rowOff>
    </xdr:from>
    <xdr:ext cx="762000" cy="259045"/>
    <xdr:sp macro="" textlink="">
      <xdr:nvSpPr>
        <xdr:cNvPr id="216" name="テキスト ボックス 215"/>
        <xdr:cNvSpPr txBox="1"/>
      </xdr:nvSpPr>
      <xdr:spPr>
        <a:xfrm>
          <a:off x="939800" y="899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その他に係る経常収支比率は、類似団体平均を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回って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でも</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ポイント悪化した</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歳入において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固定資産税</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等の経常的収入が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減少したことであり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でも繰出金で国民健康保険及び後期高齢者医療特別会計等において、高齢化等を背景に給付額が増加していることなどである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も引き続き、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独立採算性の原則に鑑み、受益者負担の適正化や基準外繰出金の見直しに努める必要がある。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115570</xdr:rowOff>
    </xdr:from>
    <xdr:to>
      <xdr:col>82</xdr:col>
      <xdr:colOff>107950</xdr:colOff>
      <xdr:row>60</xdr:row>
      <xdr:rowOff>162923</xdr:rowOff>
    </xdr:to>
    <xdr:cxnSp macro="">
      <xdr:nvCxnSpPr>
        <xdr:cNvPr id="246" name="直線コネクタ 245"/>
        <xdr:cNvCxnSpPr/>
      </xdr:nvCxnSpPr>
      <xdr:spPr>
        <a:xfrm flipV="1">
          <a:off x="16510000" y="9202420"/>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135000</xdr:rowOff>
    </xdr:from>
    <xdr:ext cx="762000" cy="259045"/>
    <xdr:sp macro="" textlink="">
      <xdr:nvSpPr>
        <xdr:cNvPr id="247" name="その他最小値テキスト"/>
        <xdr:cNvSpPr txBox="1"/>
      </xdr:nvSpPr>
      <xdr:spPr>
        <a:xfrm>
          <a:off x="16598900" y="10422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162923</xdr:rowOff>
    </xdr:from>
    <xdr:to>
      <xdr:col>82</xdr:col>
      <xdr:colOff>196850</xdr:colOff>
      <xdr:row>60</xdr:row>
      <xdr:rowOff>162923</xdr:rowOff>
    </xdr:to>
    <xdr:cxnSp macro="">
      <xdr:nvCxnSpPr>
        <xdr:cNvPr id="248" name="直線コネクタ 247"/>
        <xdr:cNvCxnSpPr/>
      </xdr:nvCxnSpPr>
      <xdr:spPr>
        <a:xfrm>
          <a:off x="16421100" y="10449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30497</xdr:rowOff>
    </xdr:from>
    <xdr:ext cx="762000" cy="259045"/>
    <xdr:sp macro="" textlink="">
      <xdr:nvSpPr>
        <xdr:cNvPr id="249"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115570</xdr:rowOff>
    </xdr:from>
    <xdr:to>
      <xdr:col>82</xdr:col>
      <xdr:colOff>196850</xdr:colOff>
      <xdr:row>53</xdr:row>
      <xdr:rowOff>115570</xdr:rowOff>
    </xdr:to>
    <xdr:cxnSp macro="">
      <xdr:nvCxnSpPr>
        <xdr:cNvPr id="250" name="直線コネクタ 249"/>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91077</xdr:rowOff>
    </xdr:from>
    <xdr:to>
      <xdr:col>82</xdr:col>
      <xdr:colOff>107950</xdr:colOff>
      <xdr:row>56</xdr:row>
      <xdr:rowOff>136797</xdr:rowOff>
    </xdr:to>
    <xdr:cxnSp macro="">
      <xdr:nvCxnSpPr>
        <xdr:cNvPr id="251" name="直線コネクタ 250"/>
        <xdr:cNvCxnSpPr/>
      </xdr:nvCxnSpPr>
      <xdr:spPr>
        <a:xfrm>
          <a:off x="15671800" y="9692277"/>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63336</xdr:rowOff>
    </xdr:from>
    <xdr:ext cx="762000" cy="259045"/>
    <xdr:sp macro="" textlink="">
      <xdr:nvSpPr>
        <xdr:cNvPr id="252" name="その他平均値テキスト"/>
        <xdr:cNvSpPr txBox="1"/>
      </xdr:nvSpPr>
      <xdr:spPr>
        <a:xfrm>
          <a:off x="16598900" y="94930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46809</xdr:rowOff>
    </xdr:from>
    <xdr:to>
      <xdr:col>82</xdr:col>
      <xdr:colOff>158750</xdr:colOff>
      <xdr:row>56</xdr:row>
      <xdr:rowOff>148409</xdr:rowOff>
    </xdr:to>
    <xdr:sp macro="" textlink="">
      <xdr:nvSpPr>
        <xdr:cNvPr id="253" name="フローチャート: 判断 252"/>
        <xdr:cNvSpPr/>
      </xdr:nvSpPr>
      <xdr:spPr>
        <a:xfrm>
          <a:off x="164592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91077</xdr:rowOff>
    </xdr:from>
    <xdr:to>
      <xdr:col>78</xdr:col>
      <xdr:colOff>69850</xdr:colOff>
      <xdr:row>56</xdr:row>
      <xdr:rowOff>91077</xdr:rowOff>
    </xdr:to>
    <xdr:cxnSp macro="">
      <xdr:nvCxnSpPr>
        <xdr:cNvPr id="254" name="直線コネクタ 253"/>
        <xdr:cNvCxnSpPr/>
      </xdr:nvCxnSpPr>
      <xdr:spPr>
        <a:xfrm>
          <a:off x="14782800" y="96922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46809</xdr:rowOff>
    </xdr:from>
    <xdr:to>
      <xdr:col>78</xdr:col>
      <xdr:colOff>120650</xdr:colOff>
      <xdr:row>56</xdr:row>
      <xdr:rowOff>148409</xdr:rowOff>
    </xdr:to>
    <xdr:sp macro="" textlink="">
      <xdr:nvSpPr>
        <xdr:cNvPr id="255" name="フローチャート: 判断 254"/>
        <xdr:cNvSpPr/>
      </xdr:nvSpPr>
      <xdr:spPr>
        <a:xfrm>
          <a:off x="15621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133186</xdr:rowOff>
    </xdr:from>
    <xdr:ext cx="736600" cy="259045"/>
    <xdr:sp macro="" textlink="">
      <xdr:nvSpPr>
        <xdr:cNvPr id="256" name="テキスト ボックス 255"/>
        <xdr:cNvSpPr txBox="1"/>
      </xdr:nvSpPr>
      <xdr:spPr>
        <a:xfrm>
          <a:off x="15290800" y="97343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64951</xdr:rowOff>
    </xdr:from>
    <xdr:to>
      <xdr:col>73</xdr:col>
      <xdr:colOff>180975</xdr:colOff>
      <xdr:row>56</xdr:row>
      <xdr:rowOff>91077</xdr:rowOff>
    </xdr:to>
    <xdr:cxnSp macro="">
      <xdr:nvCxnSpPr>
        <xdr:cNvPr id="257" name="直線コネクタ 256"/>
        <xdr:cNvCxnSpPr/>
      </xdr:nvCxnSpPr>
      <xdr:spPr>
        <a:xfrm>
          <a:off x="13893800" y="966615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33746</xdr:rowOff>
    </xdr:from>
    <xdr:to>
      <xdr:col>74</xdr:col>
      <xdr:colOff>31750</xdr:colOff>
      <xdr:row>56</xdr:row>
      <xdr:rowOff>135346</xdr:rowOff>
    </xdr:to>
    <xdr:sp macro="" textlink="">
      <xdr:nvSpPr>
        <xdr:cNvPr id="258" name="フローチャート: 判断 257"/>
        <xdr:cNvSpPr/>
      </xdr:nvSpPr>
      <xdr:spPr>
        <a:xfrm>
          <a:off x="14732000" y="9634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145523</xdr:rowOff>
    </xdr:from>
    <xdr:ext cx="762000" cy="259045"/>
    <xdr:sp macro="" textlink="">
      <xdr:nvSpPr>
        <xdr:cNvPr id="259" name="テキスト ボックス 258"/>
        <xdr:cNvSpPr txBox="1"/>
      </xdr:nvSpPr>
      <xdr:spPr>
        <a:xfrm>
          <a:off x="14401800" y="9403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144962</xdr:rowOff>
    </xdr:from>
    <xdr:to>
      <xdr:col>69</xdr:col>
      <xdr:colOff>92075</xdr:colOff>
      <xdr:row>56</xdr:row>
      <xdr:rowOff>64951</xdr:rowOff>
    </xdr:to>
    <xdr:cxnSp macro="">
      <xdr:nvCxnSpPr>
        <xdr:cNvPr id="260" name="直線コネクタ 259"/>
        <xdr:cNvCxnSpPr/>
      </xdr:nvCxnSpPr>
      <xdr:spPr>
        <a:xfrm>
          <a:off x="13004800" y="9574712"/>
          <a:ext cx="8890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40277</xdr:rowOff>
    </xdr:from>
    <xdr:to>
      <xdr:col>69</xdr:col>
      <xdr:colOff>142875</xdr:colOff>
      <xdr:row>56</xdr:row>
      <xdr:rowOff>141877</xdr:rowOff>
    </xdr:to>
    <xdr:sp macro="" textlink="">
      <xdr:nvSpPr>
        <xdr:cNvPr id="261" name="フローチャート: 判断 260"/>
        <xdr:cNvSpPr/>
      </xdr:nvSpPr>
      <xdr:spPr>
        <a:xfrm>
          <a:off x="13843000" y="9641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126654</xdr:rowOff>
    </xdr:from>
    <xdr:ext cx="762000" cy="259045"/>
    <xdr:sp macro="" textlink="">
      <xdr:nvSpPr>
        <xdr:cNvPr id="262" name="テキスト ボックス 261"/>
        <xdr:cNvSpPr txBox="1"/>
      </xdr:nvSpPr>
      <xdr:spPr>
        <a:xfrm>
          <a:off x="13512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61340</xdr:rowOff>
    </xdr:from>
    <xdr:ext cx="762000" cy="259045"/>
    <xdr:sp macro="" textlink="">
      <xdr:nvSpPr>
        <xdr:cNvPr id="264" name="テキスト ボックス 263"/>
        <xdr:cNvSpPr txBox="1"/>
      </xdr:nvSpPr>
      <xdr:spPr>
        <a:xfrm>
          <a:off x="12623800" y="966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85997</xdr:rowOff>
    </xdr:from>
    <xdr:to>
      <xdr:col>82</xdr:col>
      <xdr:colOff>158750</xdr:colOff>
      <xdr:row>57</xdr:row>
      <xdr:rowOff>16147</xdr:rowOff>
    </xdr:to>
    <xdr:sp macro="" textlink="">
      <xdr:nvSpPr>
        <xdr:cNvPr id="270" name="楕円 269"/>
        <xdr:cNvSpPr/>
      </xdr:nvSpPr>
      <xdr:spPr>
        <a:xfrm>
          <a:off x="164592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58074</xdr:rowOff>
    </xdr:from>
    <xdr:ext cx="762000" cy="259045"/>
    <xdr:sp macro="" textlink="">
      <xdr:nvSpPr>
        <xdr:cNvPr id="271" name="その他該当値テキスト"/>
        <xdr:cNvSpPr txBox="1"/>
      </xdr:nvSpPr>
      <xdr:spPr>
        <a:xfrm>
          <a:off x="16598900" y="96592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40277</xdr:rowOff>
    </xdr:from>
    <xdr:to>
      <xdr:col>78</xdr:col>
      <xdr:colOff>120650</xdr:colOff>
      <xdr:row>56</xdr:row>
      <xdr:rowOff>141877</xdr:rowOff>
    </xdr:to>
    <xdr:sp macro="" textlink="">
      <xdr:nvSpPr>
        <xdr:cNvPr id="272" name="楕円 271"/>
        <xdr:cNvSpPr/>
      </xdr:nvSpPr>
      <xdr:spPr>
        <a:xfrm>
          <a:off x="15621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152054</xdr:rowOff>
    </xdr:from>
    <xdr:ext cx="736600" cy="259045"/>
    <xdr:sp macro="" textlink="">
      <xdr:nvSpPr>
        <xdr:cNvPr id="273" name="テキスト ボックス 272"/>
        <xdr:cNvSpPr txBox="1"/>
      </xdr:nvSpPr>
      <xdr:spPr>
        <a:xfrm>
          <a:off x="15290800" y="941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40277</xdr:rowOff>
    </xdr:from>
    <xdr:to>
      <xdr:col>74</xdr:col>
      <xdr:colOff>31750</xdr:colOff>
      <xdr:row>56</xdr:row>
      <xdr:rowOff>141877</xdr:rowOff>
    </xdr:to>
    <xdr:sp macro="" textlink="">
      <xdr:nvSpPr>
        <xdr:cNvPr id="274" name="楕円 273"/>
        <xdr:cNvSpPr/>
      </xdr:nvSpPr>
      <xdr:spPr>
        <a:xfrm>
          <a:off x="14732000" y="9641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126654</xdr:rowOff>
    </xdr:from>
    <xdr:ext cx="762000" cy="259045"/>
    <xdr:sp macro="" textlink="">
      <xdr:nvSpPr>
        <xdr:cNvPr id="275" name="テキスト ボックス 274"/>
        <xdr:cNvSpPr txBox="1"/>
      </xdr:nvSpPr>
      <xdr:spPr>
        <a:xfrm>
          <a:off x="14401800" y="97278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14151</xdr:rowOff>
    </xdr:from>
    <xdr:to>
      <xdr:col>69</xdr:col>
      <xdr:colOff>142875</xdr:colOff>
      <xdr:row>56</xdr:row>
      <xdr:rowOff>115751</xdr:rowOff>
    </xdr:to>
    <xdr:sp macro="" textlink="">
      <xdr:nvSpPr>
        <xdr:cNvPr id="276" name="楕円 275"/>
        <xdr:cNvSpPr/>
      </xdr:nvSpPr>
      <xdr:spPr>
        <a:xfrm>
          <a:off x="13843000" y="961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125928</xdr:rowOff>
    </xdr:from>
    <xdr:ext cx="762000" cy="259045"/>
    <xdr:sp macro="" textlink="">
      <xdr:nvSpPr>
        <xdr:cNvPr id="277" name="テキスト ボックス 276"/>
        <xdr:cNvSpPr txBox="1"/>
      </xdr:nvSpPr>
      <xdr:spPr>
        <a:xfrm>
          <a:off x="13512800" y="93842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94162</xdr:rowOff>
    </xdr:from>
    <xdr:to>
      <xdr:col>65</xdr:col>
      <xdr:colOff>53975</xdr:colOff>
      <xdr:row>56</xdr:row>
      <xdr:rowOff>24312</xdr:rowOff>
    </xdr:to>
    <xdr:sp macro="" textlink="">
      <xdr:nvSpPr>
        <xdr:cNvPr id="278" name="楕円 277"/>
        <xdr:cNvSpPr/>
      </xdr:nvSpPr>
      <xdr:spPr>
        <a:xfrm>
          <a:off x="12954000" y="9523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34489</xdr:rowOff>
    </xdr:from>
    <xdr:ext cx="762000" cy="259045"/>
    <xdr:sp macro="" textlink="">
      <xdr:nvSpPr>
        <xdr:cNvPr id="279" name="テキスト ボックス 278"/>
        <xdr:cNvSpPr txBox="1"/>
      </xdr:nvSpPr>
      <xdr:spPr>
        <a:xfrm>
          <a:off x="12623800" y="9292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当市は、旧那賀川町及び旧羽ノ浦町と市町合併し、旧１市２町からの負担金で運営していた一部事務組合（消防・衛生）の業務を承継したため、類似団体平均より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ポイント下回っている一方、人件費や物件費の割合が高くなっている。　</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市単独補助金等については、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年８月に「補助金等に関する基本方針」を策定し、</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各団体の収支状況等を精査した上で決定するほか、団体の統合、再編や補助の終期を設定するなど見直しを行う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こととしている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98425</xdr:rowOff>
    </xdr:from>
    <xdr:to>
      <xdr:col>82</xdr:col>
      <xdr:colOff>107950</xdr:colOff>
      <xdr:row>41</xdr:row>
      <xdr:rowOff>98425</xdr:rowOff>
    </xdr:to>
    <xdr:cxnSp macro="">
      <xdr:nvCxnSpPr>
        <xdr:cNvPr id="302" name="直線コネクタ 301"/>
        <xdr:cNvCxnSpPr/>
      </xdr:nvCxnSpPr>
      <xdr:spPr>
        <a:xfrm flipV="1">
          <a:off x="16510000" y="5927725"/>
          <a:ext cx="0" cy="1200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70502</xdr:rowOff>
    </xdr:from>
    <xdr:ext cx="762000" cy="259045"/>
    <xdr:sp macro="" textlink="">
      <xdr:nvSpPr>
        <xdr:cNvPr id="303" name="補助費等最小値テキスト"/>
        <xdr:cNvSpPr txBox="1"/>
      </xdr:nvSpPr>
      <xdr:spPr>
        <a:xfrm>
          <a:off x="16598900" y="709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98425</xdr:rowOff>
    </xdr:from>
    <xdr:to>
      <xdr:col>82</xdr:col>
      <xdr:colOff>196850</xdr:colOff>
      <xdr:row>41</xdr:row>
      <xdr:rowOff>98425</xdr:rowOff>
    </xdr:to>
    <xdr:cxnSp macro="">
      <xdr:nvCxnSpPr>
        <xdr:cNvPr id="304" name="直線コネクタ 303"/>
        <xdr:cNvCxnSpPr/>
      </xdr:nvCxnSpPr>
      <xdr:spPr>
        <a:xfrm>
          <a:off x="16421100" y="712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13352</xdr:rowOff>
    </xdr:from>
    <xdr:ext cx="762000" cy="259045"/>
    <xdr:sp macro="" textlink="">
      <xdr:nvSpPr>
        <xdr:cNvPr id="305" name="補助費等最大値テキスト"/>
        <xdr:cNvSpPr txBox="1"/>
      </xdr:nvSpPr>
      <xdr:spPr>
        <a:xfrm>
          <a:off x="16598900" y="5671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98425</xdr:rowOff>
    </xdr:from>
    <xdr:to>
      <xdr:col>82</xdr:col>
      <xdr:colOff>196850</xdr:colOff>
      <xdr:row>34</xdr:row>
      <xdr:rowOff>98425</xdr:rowOff>
    </xdr:to>
    <xdr:cxnSp macro="">
      <xdr:nvCxnSpPr>
        <xdr:cNvPr id="306" name="直線コネクタ 305"/>
        <xdr:cNvCxnSpPr/>
      </xdr:nvCxnSpPr>
      <xdr:spPr>
        <a:xfrm>
          <a:off x="16421100" y="5927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29845</xdr:rowOff>
    </xdr:from>
    <xdr:to>
      <xdr:col>82</xdr:col>
      <xdr:colOff>107950</xdr:colOff>
      <xdr:row>35</xdr:row>
      <xdr:rowOff>35560</xdr:rowOff>
    </xdr:to>
    <xdr:cxnSp macro="">
      <xdr:nvCxnSpPr>
        <xdr:cNvPr id="307" name="直線コネクタ 306"/>
        <xdr:cNvCxnSpPr/>
      </xdr:nvCxnSpPr>
      <xdr:spPr>
        <a:xfrm>
          <a:off x="15671800" y="603059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168292</xdr:rowOff>
    </xdr:from>
    <xdr:ext cx="762000" cy="259045"/>
    <xdr:sp macro="" textlink="">
      <xdr:nvSpPr>
        <xdr:cNvPr id="308" name="補助費等平均値テキスト"/>
        <xdr:cNvSpPr txBox="1"/>
      </xdr:nvSpPr>
      <xdr:spPr>
        <a:xfrm>
          <a:off x="16598900" y="634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24765</xdr:rowOff>
    </xdr:from>
    <xdr:to>
      <xdr:col>82</xdr:col>
      <xdr:colOff>158750</xdr:colOff>
      <xdr:row>37</xdr:row>
      <xdr:rowOff>126365</xdr:rowOff>
    </xdr:to>
    <xdr:sp macro="" textlink="">
      <xdr:nvSpPr>
        <xdr:cNvPr id="309" name="フローチャート: 判断 308"/>
        <xdr:cNvSpPr/>
      </xdr:nvSpPr>
      <xdr:spPr>
        <a:xfrm>
          <a:off x="164592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29845</xdr:rowOff>
    </xdr:from>
    <xdr:to>
      <xdr:col>78</xdr:col>
      <xdr:colOff>69850</xdr:colOff>
      <xdr:row>35</xdr:row>
      <xdr:rowOff>46990</xdr:rowOff>
    </xdr:to>
    <xdr:cxnSp macro="">
      <xdr:nvCxnSpPr>
        <xdr:cNvPr id="310" name="直線コネクタ 309"/>
        <xdr:cNvCxnSpPr/>
      </xdr:nvCxnSpPr>
      <xdr:spPr>
        <a:xfrm flipV="1">
          <a:off x="14782800" y="603059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13335</xdr:rowOff>
    </xdr:from>
    <xdr:to>
      <xdr:col>78</xdr:col>
      <xdr:colOff>120650</xdr:colOff>
      <xdr:row>37</xdr:row>
      <xdr:rowOff>114935</xdr:rowOff>
    </xdr:to>
    <xdr:sp macro="" textlink="">
      <xdr:nvSpPr>
        <xdr:cNvPr id="311" name="フローチャート: 判断 310"/>
        <xdr:cNvSpPr/>
      </xdr:nvSpPr>
      <xdr:spPr>
        <a:xfrm>
          <a:off x="15621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99712</xdr:rowOff>
    </xdr:from>
    <xdr:ext cx="736600" cy="259045"/>
    <xdr:sp macro="" textlink="">
      <xdr:nvSpPr>
        <xdr:cNvPr id="312" name="テキスト ボックス 311"/>
        <xdr:cNvSpPr txBox="1"/>
      </xdr:nvSpPr>
      <xdr:spPr>
        <a:xfrm>
          <a:off x="15290800" y="6443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41275</xdr:rowOff>
    </xdr:from>
    <xdr:to>
      <xdr:col>73</xdr:col>
      <xdr:colOff>180975</xdr:colOff>
      <xdr:row>35</xdr:row>
      <xdr:rowOff>46990</xdr:rowOff>
    </xdr:to>
    <xdr:cxnSp macro="">
      <xdr:nvCxnSpPr>
        <xdr:cNvPr id="313" name="直線コネクタ 312"/>
        <xdr:cNvCxnSpPr/>
      </xdr:nvCxnSpPr>
      <xdr:spPr>
        <a:xfrm>
          <a:off x="13893800" y="60420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7620</xdr:rowOff>
    </xdr:from>
    <xdr:to>
      <xdr:col>74</xdr:col>
      <xdr:colOff>31750</xdr:colOff>
      <xdr:row>37</xdr:row>
      <xdr:rowOff>109220</xdr:rowOff>
    </xdr:to>
    <xdr:sp macro="" textlink="">
      <xdr:nvSpPr>
        <xdr:cNvPr id="314" name="フローチャート: 判断 313"/>
        <xdr:cNvSpPr/>
      </xdr:nvSpPr>
      <xdr:spPr>
        <a:xfrm>
          <a:off x="14732000" y="6351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93997</xdr:rowOff>
    </xdr:from>
    <xdr:ext cx="762000" cy="259045"/>
    <xdr:sp macro="" textlink="">
      <xdr:nvSpPr>
        <xdr:cNvPr id="315" name="テキスト ボックス 314"/>
        <xdr:cNvSpPr txBox="1"/>
      </xdr:nvSpPr>
      <xdr:spPr>
        <a:xfrm>
          <a:off x="14401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29845</xdr:rowOff>
    </xdr:from>
    <xdr:to>
      <xdr:col>69</xdr:col>
      <xdr:colOff>92075</xdr:colOff>
      <xdr:row>35</xdr:row>
      <xdr:rowOff>41275</xdr:rowOff>
    </xdr:to>
    <xdr:cxnSp macro="">
      <xdr:nvCxnSpPr>
        <xdr:cNvPr id="316" name="直線コネクタ 315"/>
        <xdr:cNvCxnSpPr/>
      </xdr:nvCxnSpPr>
      <xdr:spPr>
        <a:xfrm>
          <a:off x="13004800" y="603059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150495</xdr:rowOff>
    </xdr:from>
    <xdr:to>
      <xdr:col>69</xdr:col>
      <xdr:colOff>142875</xdr:colOff>
      <xdr:row>37</xdr:row>
      <xdr:rowOff>80645</xdr:rowOff>
    </xdr:to>
    <xdr:sp macro="" textlink="">
      <xdr:nvSpPr>
        <xdr:cNvPr id="317" name="フローチャート: 判断 316"/>
        <xdr:cNvSpPr/>
      </xdr:nvSpPr>
      <xdr:spPr>
        <a:xfrm>
          <a:off x="13843000" y="632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65422</xdr:rowOff>
    </xdr:from>
    <xdr:ext cx="762000" cy="259045"/>
    <xdr:sp macro="" textlink="">
      <xdr:nvSpPr>
        <xdr:cNvPr id="318" name="テキスト ボックス 317"/>
        <xdr:cNvSpPr txBox="1"/>
      </xdr:nvSpPr>
      <xdr:spPr>
        <a:xfrm>
          <a:off x="13512800" y="6409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156210</xdr:rowOff>
    </xdr:from>
    <xdr:to>
      <xdr:col>82</xdr:col>
      <xdr:colOff>158750</xdr:colOff>
      <xdr:row>35</xdr:row>
      <xdr:rowOff>86360</xdr:rowOff>
    </xdr:to>
    <xdr:sp macro="" textlink="">
      <xdr:nvSpPr>
        <xdr:cNvPr id="326" name="楕円 325"/>
        <xdr:cNvSpPr/>
      </xdr:nvSpPr>
      <xdr:spPr>
        <a:xfrm>
          <a:off x="16459200"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64787</xdr:rowOff>
    </xdr:from>
    <xdr:ext cx="762000" cy="259045"/>
    <xdr:sp macro="" textlink="">
      <xdr:nvSpPr>
        <xdr:cNvPr id="327" name="補助費等該当値テキスト"/>
        <xdr:cNvSpPr txBox="1"/>
      </xdr:nvSpPr>
      <xdr:spPr>
        <a:xfrm>
          <a:off x="16598900" y="5894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150495</xdr:rowOff>
    </xdr:from>
    <xdr:to>
      <xdr:col>78</xdr:col>
      <xdr:colOff>120650</xdr:colOff>
      <xdr:row>35</xdr:row>
      <xdr:rowOff>80645</xdr:rowOff>
    </xdr:to>
    <xdr:sp macro="" textlink="">
      <xdr:nvSpPr>
        <xdr:cNvPr id="328" name="楕円 327"/>
        <xdr:cNvSpPr/>
      </xdr:nvSpPr>
      <xdr:spPr>
        <a:xfrm>
          <a:off x="15621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90822</xdr:rowOff>
    </xdr:from>
    <xdr:ext cx="736600" cy="259045"/>
    <xdr:sp macro="" textlink="">
      <xdr:nvSpPr>
        <xdr:cNvPr id="329" name="テキスト ボックス 328"/>
        <xdr:cNvSpPr txBox="1"/>
      </xdr:nvSpPr>
      <xdr:spPr>
        <a:xfrm>
          <a:off x="15290800" y="5748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167640</xdr:rowOff>
    </xdr:from>
    <xdr:to>
      <xdr:col>74</xdr:col>
      <xdr:colOff>31750</xdr:colOff>
      <xdr:row>35</xdr:row>
      <xdr:rowOff>97790</xdr:rowOff>
    </xdr:to>
    <xdr:sp macro="" textlink="">
      <xdr:nvSpPr>
        <xdr:cNvPr id="330" name="楕円 329"/>
        <xdr:cNvSpPr/>
      </xdr:nvSpPr>
      <xdr:spPr>
        <a:xfrm>
          <a:off x="14732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107967</xdr:rowOff>
    </xdr:from>
    <xdr:ext cx="762000" cy="259045"/>
    <xdr:sp macro="" textlink="">
      <xdr:nvSpPr>
        <xdr:cNvPr id="331" name="テキスト ボックス 330"/>
        <xdr:cNvSpPr txBox="1"/>
      </xdr:nvSpPr>
      <xdr:spPr>
        <a:xfrm>
          <a:off x="14401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161925</xdr:rowOff>
    </xdr:from>
    <xdr:to>
      <xdr:col>69</xdr:col>
      <xdr:colOff>142875</xdr:colOff>
      <xdr:row>35</xdr:row>
      <xdr:rowOff>92075</xdr:rowOff>
    </xdr:to>
    <xdr:sp macro="" textlink="">
      <xdr:nvSpPr>
        <xdr:cNvPr id="332" name="楕円 331"/>
        <xdr:cNvSpPr/>
      </xdr:nvSpPr>
      <xdr:spPr>
        <a:xfrm>
          <a:off x="13843000" y="599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102252</xdr:rowOff>
    </xdr:from>
    <xdr:ext cx="762000" cy="259045"/>
    <xdr:sp macro="" textlink="">
      <xdr:nvSpPr>
        <xdr:cNvPr id="333" name="テキスト ボックス 332"/>
        <xdr:cNvSpPr txBox="1"/>
      </xdr:nvSpPr>
      <xdr:spPr>
        <a:xfrm>
          <a:off x="13512800" y="5760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150495</xdr:rowOff>
    </xdr:from>
    <xdr:to>
      <xdr:col>65</xdr:col>
      <xdr:colOff>53975</xdr:colOff>
      <xdr:row>35</xdr:row>
      <xdr:rowOff>80645</xdr:rowOff>
    </xdr:to>
    <xdr:sp macro="" textlink="">
      <xdr:nvSpPr>
        <xdr:cNvPr id="334" name="楕円 333"/>
        <xdr:cNvSpPr/>
      </xdr:nvSpPr>
      <xdr:spPr>
        <a:xfrm>
          <a:off x="12954000" y="5979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90822</xdr:rowOff>
    </xdr:from>
    <xdr:ext cx="762000" cy="259045"/>
    <xdr:sp macro="" textlink="">
      <xdr:nvSpPr>
        <xdr:cNvPr id="335" name="テキスト ボックス 334"/>
        <xdr:cNvSpPr txBox="1"/>
      </xdr:nvSpPr>
      <xdr:spPr>
        <a:xfrm>
          <a:off x="12623800" y="5748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市債</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発行</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を伴う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事業の厳しい精査を行うとともに、高利残債の利率見直し交渉による利子負担の軽減を図っていることなどから公債費に係る経常収支比率は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％と類似団体平均より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ポイント下回った。しかし、公債費は約</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億円となっており、公債費負担は依然として高い。</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今後は、合併特例債から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本来の対象事業における地方</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債の発行へシフトしていくことや一般財源確保のために臨時財政対策債発行額の増加が見込まれることから、健全化判断比率の悪化に注意を払いながら、慎重な市債発行により堅実な財政運営に努める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0" name="直線コネクタ 349"/>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1" name="テキスト ボックス 350"/>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2" name="直線コネクタ 351"/>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3" name="テキスト ボックス 352"/>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4" name="直線コネクタ 353"/>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5" name="テキスト ボックス 354"/>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6" name="直線コネクタ 355"/>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7" name="テキスト ボックス 356"/>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8" name="直線コネクタ 357"/>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9" name="テキスト ボックス 358"/>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0" name="直線コネクタ 359"/>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1" name="テキスト ボックス 360"/>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135165</xdr:rowOff>
    </xdr:from>
    <xdr:to>
      <xdr:col>24</xdr:col>
      <xdr:colOff>25400</xdr:colOff>
      <xdr:row>81</xdr:row>
      <xdr:rowOff>17599</xdr:rowOff>
    </xdr:to>
    <xdr:cxnSp macro="">
      <xdr:nvCxnSpPr>
        <xdr:cNvPr id="365" name="直線コネクタ 364"/>
        <xdr:cNvCxnSpPr/>
      </xdr:nvCxnSpPr>
      <xdr:spPr>
        <a:xfrm flipV="1">
          <a:off x="4826000" y="12651015"/>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161126</xdr:rowOff>
    </xdr:from>
    <xdr:ext cx="762000" cy="259045"/>
    <xdr:sp macro="" textlink="">
      <xdr:nvSpPr>
        <xdr:cNvPr id="366" name="公債費最小値テキスト"/>
        <xdr:cNvSpPr txBox="1"/>
      </xdr:nvSpPr>
      <xdr:spPr>
        <a:xfrm>
          <a:off x="4914900" y="1387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17599</xdr:rowOff>
    </xdr:from>
    <xdr:to>
      <xdr:col>24</xdr:col>
      <xdr:colOff>114300</xdr:colOff>
      <xdr:row>81</xdr:row>
      <xdr:rowOff>17599</xdr:rowOff>
    </xdr:to>
    <xdr:cxnSp macro="">
      <xdr:nvCxnSpPr>
        <xdr:cNvPr id="367" name="直線コネクタ 366"/>
        <xdr:cNvCxnSpPr/>
      </xdr:nvCxnSpPr>
      <xdr:spPr>
        <a:xfrm>
          <a:off x="4737100" y="13905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50092</xdr:rowOff>
    </xdr:from>
    <xdr:ext cx="762000" cy="259045"/>
    <xdr:sp macro="" textlink="">
      <xdr:nvSpPr>
        <xdr:cNvPr id="368" name="公債費最大値テキスト"/>
        <xdr:cNvSpPr txBox="1"/>
      </xdr:nvSpPr>
      <xdr:spPr>
        <a:xfrm>
          <a:off x="4914900" y="1239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135165</xdr:rowOff>
    </xdr:from>
    <xdr:to>
      <xdr:col>24</xdr:col>
      <xdr:colOff>114300</xdr:colOff>
      <xdr:row>73</xdr:row>
      <xdr:rowOff>135165</xdr:rowOff>
    </xdr:to>
    <xdr:cxnSp macro="">
      <xdr:nvCxnSpPr>
        <xdr:cNvPr id="369" name="直線コネクタ 368"/>
        <xdr:cNvCxnSpPr/>
      </xdr:nvCxnSpPr>
      <xdr:spPr>
        <a:xfrm>
          <a:off x="4737100" y="1265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45357</xdr:rowOff>
    </xdr:from>
    <xdr:to>
      <xdr:col>24</xdr:col>
      <xdr:colOff>25400</xdr:colOff>
      <xdr:row>76</xdr:row>
      <xdr:rowOff>71482</xdr:rowOff>
    </xdr:to>
    <xdr:cxnSp macro="">
      <xdr:nvCxnSpPr>
        <xdr:cNvPr id="370" name="直線コネクタ 369"/>
        <xdr:cNvCxnSpPr/>
      </xdr:nvCxnSpPr>
      <xdr:spPr>
        <a:xfrm flipV="1">
          <a:off x="3987800" y="13075557"/>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43378</xdr:rowOff>
    </xdr:from>
    <xdr:ext cx="762000" cy="259045"/>
    <xdr:sp macro="" textlink="">
      <xdr:nvSpPr>
        <xdr:cNvPr id="371" name="公債費平均値テキスト"/>
        <xdr:cNvSpPr txBox="1"/>
      </xdr:nvSpPr>
      <xdr:spPr>
        <a:xfrm>
          <a:off x="4914900" y="132450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71301</xdr:rowOff>
    </xdr:from>
    <xdr:to>
      <xdr:col>24</xdr:col>
      <xdr:colOff>76200</xdr:colOff>
      <xdr:row>78</xdr:row>
      <xdr:rowOff>1451</xdr:rowOff>
    </xdr:to>
    <xdr:sp macro="" textlink="">
      <xdr:nvSpPr>
        <xdr:cNvPr id="372" name="フローチャート: 判断 371"/>
        <xdr:cNvSpPr/>
      </xdr:nvSpPr>
      <xdr:spPr>
        <a:xfrm>
          <a:off x="47752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71482</xdr:rowOff>
    </xdr:from>
    <xdr:to>
      <xdr:col>19</xdr:col>
      <xdr:colOff>187325</xdr:colOff>
      <xdr:row>76</xdr:row>
      <xdr:rowOff>123734</xdr:rowOff>
    </xdr:to>
    <xdr:cxnSp macro="">
      <xdr:nvCxnSpPr>
        <xdr:cNvPr id="373" name="直線コネクタ 372"/>
        <xdr:cNvCxnSpPr/>
      </xdr:nvCxnSpPr>
      <xdr:spPr>
        <a:xfrm flipV="1">
          <a:off x="3098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77832</xdr:rowOff>
    </xdr:from>
    <xdr:to>
      <xdr:col>20</xdr:col>
      <xdr:colOff>38100</xdr:colOff>
      <xdr:row>78</xdr:row>
      <xdr:rowOff>7982</xdr:rowOff>
    </xdr:to>
    <xdr:sp macro="" textlink="">
      <xdr:nvSpPr>
        <xdr:cNvPr id="374" name="フローチャート: 判断 373"/>
        <xdr:cNvSpPr/>
      </xdr:nvSpPr>
      <xdr:spPr>
        <a:xfrm>
          <a:off x="3937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164209</xdr:rowOff>
    </xdr:from>
    <xdr:ext cx="736600" cy="259045"/>
    <xdr:sp macro="" textlink="">
      <xdr:nvSpPr>
        <xdr:cNvPr id="375" name="テキスト ボックス 374"/>
        <xdr:cNvSpPr txBox="1"/>
      </xdr:nvSpPr>
      <xdr:spPr>
        <a:xfrm>
          <a:off x="3606800" y="133658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71482</xdr:rowOff>
    </xdr:from>
    <xdr:to>
      <xdr:col>15</xdr:col>
      <xdr:colOff>98425</xdr:colOff>
      <xdr:row>76</xdr:row>
      <xdr:rowOff>123734</xdr:rowOff>
    </xdr:to>
    <xdr:cxnSp macro="">
      <xdr:nvCxnSpPr>
        <xdr:cNvPr id="376" name="直線コネクタ 375"/>
        <xdr:cNvCxnSpPr/>
      </xdr:nvCxnSpPr>
      <xdr:spPr>
        <a:xfrm>
          <a:off x="2209800" y="13101682"/>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71301</xdr:rowOff>
    </xdr:from>
    <xdr:to>
      <xdr:col>15</xdr:col>
      <xdr:colOff>149225</xdr:colOff>
      <xdr:row>78</xdr:row>
      <xdr:rowOff>1451</xdr:rowOff>
    </xdr:to>
    <xdr:sp macro="" textlink="">
      <xdr:nvSpPr>
        <xdr:cNvPr id="377" name="フローチャート: 判断 376"/>
        <xdr:cNvSpPr/>
      </xdr:nvSpPr>
      <xdr:spPr>
        <a:xfrm>
          <a:off x="3048000" y="1327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157678</xdr:rowOff>
    </xdr:from>
    <xdr:ext cx="762000" cy="259045"/>
    <xdr:sp macro="" textlink="">
      <xdr:nvSpPr>
        <xdr:cNvPr id="378" name="テキスト ボックス 377"/>
        <xdr:cNvSpPr txBox="1"/>
      </xdr:nvSpPr>
      <xdr:spPr>
        <a:xfrm>
          <a:off x="2717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71482</xdr:rowOff>
    </xdr:from>
    <xdr:to>
      <xdr:col>11</xdr:col>
      <xdr:colOff>9525</xdr:colOff>
      <xdr:row>76</xdr:row>
      <xdr:rowOff>71482</xdr:rowOff>
    </xdr:to>
    <xdr:cxnSp macro="">
      <xdr:nvCxnSpPr>
        <xdr:cNvPr id="379" name="直線コネクタ 378"/>
        <xdr:cNvCxnSpPr/>
      </xdr:nvCxnSpPr>
      <xdr:spPr>
        <a:xfrm>
          <a:off x="1320800" y="131016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32113</xdr:rowOff>
    </xdr:from>
    <xdr:to>
      <xdr:col>11</xdr:col>
      <xdr:colOff>60325</xdr:colOff>
      <xdr:row>77</xdr:row>
      <xdr:rowOff>133713</xdr:rowOff>
    </xdr:to>
    <xdr:sp macro="" textlink="">
      <xdr:nvSpPr>
        <xdr:cNvPr id="380" name="フローチャート: 判断 379"/>
        <xdr:cNvSpPr/>
      </xdr:nvSpPr>
      <xdr:spPr>
        <a:xfrm>
          <a:off x="2159000" y="1323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118490</xdr:rowOff>
    </xdr:from>
    <xdr:ext cx="762000" cy="259045"/>
    <xdr:sp macro="" textlink="">
      <xdr:nvSpPr>
        <xdr:cNvPr id="381" name="テキスト ボックス 380"/>
        <xdr:cNvSpPr txBox="1"/>
      </xdr:nvSpPr>
      <xdr:spPr>
        <a:xfrm>
          <a:off x="1828800" y="13320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82" name="フローチャート: 判断 381"/>
        <xdr:cNvSpPr/>
      </xdr:nvSpPr>
      <xdr:spPr>
        <a:xfrm>
          <a:off x="1270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105427</xdr:rowOff>
    </xdr:from>
    <xdr:ext cx="762000" cy="259045"/>
    <xdr:sp macro="" textlink="">
      <xdr:nvSpPr>
        <xdr:cNvPr id="383" name="テキスト ボックス 382"/>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166007</xdr:rowOff>
    </xdr:from>
    <xdr:to>
      <xdr:col>24</xdr:col>
      <xdr:colOff>76200</xdr:colOff>
      <xdr:row>76</xdr:row>
      <xdr:rowOff>96157</xdr:rowOff>
    </xdr:to>
    <xdr:sp macro="" textlink="">
      <xdr:nvSpPr>
        <xdr:cNvPr id="389" name="楕円 388"/>
        <xdr:cNvSpPr/>
      </xdr:nvSpPr>
      <xdr:spPr>
        <a:xfrm>
          <a:off x="4775200" y="13024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11084</xdr:rowOff>
    </xdr:from>
    <xdr:ext cx="762000" cy="259045"/>
    <xdr:sp macro="" textlink="">
      <xdr:nvSpPr>
        <xdr:cNvPr id="390" name="公債費該当値テキスト"/>
        <xdr:cNvSpPr txBox="1"/>
      </xdr:nvSpPr>
      <xdr:spPr>
        <a:xfrm>
          <a:off x="49149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20682</xdr:rowOff>
    </xdr:from>
    <xdr:to>
      <xdr:col>20</xdr:col>
      <xdr:colOff>38100</xdr:colOff>
      <xdr:row>76</xdr:row>
      <xdr:rowOff>122282</xdr:rowOff>
    </xdr:to>
    <xdr:sp macro="" textlink="">
      <xdr:nvSpPr>
        <xdr:cNvPr id="391" name="楕円 390"/>
        <xdr:cNvSpPr/>
      </xdr:nvSpPr>
      <xdr:spPr>
        <a:xfrm>
          <a:off x="3937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132460</xdr:rowOff>
    </xdr:from>
    <xdr:ext cx="736600" cy="259045"/>
    <xdr:sp macro="" textlink="">
      <xdr:nvSpPr>
        <xdr:cNvPr id="392" name="テキスト ボックス 391"/>
        <xdr:cNvSpPr txBox="1"/>
      </xdr:nvSpPr>
      <xdr:spPr>
        <a:xfrm>
          <a:off x="3606800" y="128197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72934</xdr:rowOff>
    </xdr:from>
    <xdr:to>
      <xdr:col>15</xdr:col>
      <xdr:colOff>149225</xdr:colOff>
      <xdr:row>77</xdr:row>
      <xdr:rowOff>3084</xdr:rowOff>
    </xdr:to>
    <xdr:sp macro="" textlink="">
      <xdr:nvSpPr>
        <xdr:cNvPr id="393" name="楕円 392"/>
        <xdr:cNvSpPr/>
      </xdr:nvSpPr>
      <xdr:spPr>
        <a:xfrm>
          <a:off x="3048000" y="1310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13261</xdr:rowOff>
    </xdr:from>
    <xdr:ext cx="762000" cy="259045"/>
    <xdr:sp macro="" textlink="">
      <xdr:nvSpPr>
        <xdr:cNvPr id="394" name="テキスト ボックス 393"/>
        <xdr:cNvSpPr txBox="1"/>
      </xdr:nvSpPr>
      <xdr:spPr>
        <a:xfrm>
          <a:off x="2717800" y="12872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20682</xdr:rowOff>
    </xdr:from>
    <xdr:to>
      <xdr:col>11</xdr:col>
      <xdr:colOff>60325</xdr:colOff>
      <xdr:row>76</xdr:row>
      <xdr:rowOff>122282</xdr:rowOff>
    </xdr:to>
    <xdr:sp macro="" textlink="">
      <xdr:nvSpPr>
        <xdr:cNvPr id="395" name="楕円 394"/>
        <xdr:cNvSpPr/>
      </xdr:nvSpPr>
      <xdr:spPr>
        <a:xfrm>
          <a:off x="2159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132460</xdr:rowOff>
    </xdr:from>
    <xdr:ext cx="762000" cy="259045"/>
    <xdr:sp macro="" textlink="">
      <xdr:nvSpPr>
        <xdr:cNvPr id="396" name="テキスト ボックス 395"/>
        <xdr:cNvSpPr txBox="1"/>
      </xdr:nvSpPr>
      <xdr:spPr>
        <a:xfrm>
          <a:off x="1828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20682</xdr:rowOff>
    </xdr:from>
    <xdr:to>
      <xdr:col>6</xdr:col>
      <xdr:colOff>171450</xdr:colOff>
      <xdr:row>76</xdr:row>
      <xdr:rowOff>122282</xdr:rowOff>
    </xdr:to>
    <xdr:sp macro="" textlink="">
      <xdr:nvSpPr>
        <xdr:cNvPr id="397" name="楕円 396"/>
        <xdr:cNvSpPr/>
      </xdr:nvSpPr>
      <xdr:spPr>
        <a:xfrm>
          <a:off x="1270000" y="1305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132460</xdr:rowOff>
    </xdr:from>
    <xdr:ext cx="762000" cy="259045"/>
    <xdr:sp macro="" textlink="">
      <xdr:nvSpPr>
        <xdr:cNvPr id="398" name="テキスト ボックス 397"/>
        <xdr:cNvSpPr txBox="1"/>
      </xdr:nvSpPr>
      <xdr:spPr>
        <a:xfrm>
          <a:off x="939800" y="12819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公債費以外の経常収支比率は、前年度と比較すると</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悪化し、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類似団体平均より</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ポイント上回</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っている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主な要因として、歳入において合併算定替の縮減により普通交付税が減少したことであり、歳出では、人件費の経常収支比率で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ポイント悪化し、類似団体平均を大きく上回っているほか、物件費で臨時職員賃金や施設のランニングコストなどで</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ポイントの悪化がみられた。</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市税の徴収強化等により一般財源の安定的な確保に努める必要があり、特に人件費では、適正管理を徹底するほか、施設管理において、指定管理者制度の導入等による管理コストの軽減に努めることが重要である。</a:t>
          </a:r>
          <a:endParaRPr kumimoji="0"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80</xdr:row>
      <xdr:rowOff>85852</xdr:rowOff>
    </xdr:to>
    <xdr:cxnSp macro="">
      <xdr:nvCxnSpPr>
        <xdr:cNvPr id="424" name="直線コネクタ 423"/>
        <xdr:cNvCxnSpPr/>
      </xdr:nvCxnSpPr>
      <xdr:spPr>
        <a:xfrm flipV="1">
          <a:off x="16510000" y="12727432"/>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57929</xdr:rowOff>
    </xdr:from>
    <xdr:ext cx="762000" cy="259045"/>
    <xdr:sp macro="" textlink="">
      <xdr:nvSpPr>
        <xdr:cNvPr id="425" name="公債費以外最小値テキスト"/>
        <xdr:cNvSpPr txBox="1"/>
      </xdr:nvSpPr>
      <xdr:spPr>
        <a:xfrm>
          <a:off x="16598900" y="13773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85852</xdr:rowOff>
    </xdr:from>
    <xdr:to>
      <xdr:col>82</xdr:col>
      <xdr:colOff>196850</xdr:colOff>
      <xdr:row>80</xdr:row>
      <xdr:rowOff>85852</xdr:rowOff>
    </xdr:to>
    <xdr:cxnSp macro="">
      <xdr:nvCxnSpPr>
        <xdr:cNvPr id="426" name="直線コネクタ 425"/>
        <xdr:cNvCxnSpPr/>
      </xdr:nvCxnSpPr>
      <xdr:spPr>
        <a:xfrm>
          <a:off x="16421100" y="1380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7" name="公債費以外最大値テキスト"/>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8" name="直線コネクタ 427"/>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77</xdr:row>
      <xdr:rowOff>78994</xdr:rowOff>
    </xdr:to>
    <xdr:cxnSp macro="">
      <xdr:nvCxnSpPr>
        <xdr:cNvPr id="429" name="直線コネクタ 428"/>
        <xdr:cNvCxnSpPr/>
      </xdr:nvCxnSpPr>
      <xdr:spPr>
        <a:xfrm>
          <a:off x="15671800" y="13207492"/>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156735</xdr:rowOff>
    </xdr:from>
    <xdr:ext cx="762000" cy="259045"/>
    <xdr:sp macro="" textlink="">
      <xdr:nvSpPr>
        <xdr:cNvPr id="430" name="公債費以外平均値テキスト"/>
        <xdr:cNvSpPr txBox="1"/>
      </xdr:nvSpPr>
      <xdr:spPr>
        <a:xfrm>
          <a:off x="16598900" y="13015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140208</xdr:rowOff>
    </xdr:from>
    <xdr:to>
      <xdr:col>82</xdr:col>
      <xdr:colOff>158750</xdr:colOff>
      <xdr:row>77</xdr:row>
      <xdr:rowOff>70358</xdr:rowOff>
    </xdr:to>
    <xdr:sp macro="" textlink="">
      <xdr:nvSpPr>
        <xdr:cNvPr id="431" name="フローチャート: 判断 430"/>
        <xdr:cNvSpPr/>
      </xdr:nvSpPr>
      <xdr:spPr>
        <a:xfrm>
          <a:off x="164592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115570</xdr:rowOff>
    </xdr:to>
    <xdr:cxnSp macro="">
      <xdr:nvCxnSpPr>
        <xdr:cNvPr id="432" name="直線コネクタ 431"/>
        <xdr:cNvCxnSpPr/>
      </xdr:nvCxnSpPr>
      <xdr:spPr>
        <a:xfrm flipV="1">
          <a:off x="14782800" y="13207492"/>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103632</xdr:rowOff>
    </xdr:from>
    <xdr:to>
      <xdr:col>78</xdr:col>
      <xdr:colOff>120650</xdr:colOff>
      <xdr:row>77</xdr:row>
      <xdr:rowOff>33782</xdr:rowOff>
    </xdr:to>
    <xdr:sp macro="" textlink="">
      <xdr:nvSpPr>
        <xdr:cNvPr id="433" name="フローチャート: 判断 432"/>
        <xdr:cNvSpPr/>
      </xdr:nvSpPr>
      <xdr:spPr>
        <a:xfrm>
          <a:off x="15621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43959</xdr:rowOff>
    </xdr:from>
    <xdr:ext cx="736600" cy="259045"/>
    <xdr:sp macro="" textlink="">
      <xdr:nvSpPr>
        <xdr:cNvPr id="434" name="テキスト ボックス 433"/>
        <xdr:cNvSpPr txBox="1"/>
      </xdr:nvSpPr>
      <xdr:spPr>
        <a:xfrm>
          <a:off x="15290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168148</xdr:rowOff>
    </xdr:from>
    <xdr:to>
      <xdr:col>73</xdr:col>
      <xdr:colOff>180975</xdr:colOff>
      <xdr:row>77</xdr:row>
      <xdr:rowOff>115570</xdr:rowOff>
    </xdr:to>
    <xdr:cxnSp macro="">
      <xdr:nvCxnSpPr>
        <xdr:cNvPr id="435" name="直線コネクタ 434"/>
        <xdr:cNvCxnSpPr/>
      </xdr:nvCxnSpPr>
      <xdr:spPr>
        <a:xfrm>
          <a:off x="13893800" y="13198348"/>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62485</xdr:rowOff>
    </xdr:from>
    <xdr:to>
      <xdr:col>74</xdr:col>
      <xdr:colOff>31750</xdr:colOff>
      <xdr:row>76</xdr:row>
      <xdr:rowOff>164085</xdr:rowOff>
    </xdr:to>
    <xdr:sp macro="" textlink="">
      <xdr:nvSpPr>
        <xdr:cNvPr id="436" name="フローチャート: 判断 435"/>
        <xdr:cNvSpPr/>
      </xdr:nvSpPr>
      <xdr:spPr>
        <a:xfrm>
          <a:off x="14732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2811</xdr:rowOff>
    </xdr:from>
    <xdr:ext cx="762000" cy="259045"/>
    <xdr:sp macro="" textlink="">
      <xdr:nvSpPr>
        <xdr:cNvPr id="437" name="テキスト ボックス 436"/>
        <xdr:cNvSpPr txBox="1"/>
      </xdr:nvSpPr>
      <xdr:spPr>
        <a:xfrm>
          <a:off x="14401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152146</xdr:rowOff>
    </xdr:from>
    <xdr:to>
      <xdr:col>69</xdr:col>
      <xdr:colOff>92075</xdr:colOff>
      <xdr:row>76</xdr:row>
      <xdr:rowOff>168148</xdr:rowOff>
    </xdr:to>
    <xdr:cxnSp macro="">
      <xdr:nvCxnSpPr>
        <xdr:cNvPr id="438" name="直線コネクタ 437"/>
        <xdr:cNvCxnSpPr/>
      </xdr:nvCxnSpPr>
      <xdr:spPr>
        <a:xfrm>
          <a:off x="13004800" y="13010896"/>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39" name="フローチャート: 判断 438"/>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40" name="テキスト ボックス 439"/>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1" name="フローチャート: 判断 440"/>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2" name="テキスト ボックス 441"/>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28194</xdr:rowOff>
    </xdr:from>
    <xdr:to>
      <xdr:col>82</xdr:col>
      <xdr:colOff>158750</xdr:colOff>
      <xdr:row>77</xdr:row>
      <xdr:rowOff>129794</xdr:rowOff>
    </xdr:to>
    <xdr:sp macro="" textlink="">
      <xdr:nvSpPr>
        <xdr:cNvPr id="448" name="楕円 447"/>
        <xdr:cNvSpPr/>
      </xdr:nvSpPr>
      <xdr:spPr>
        <a:xfrm>
          <a:off x="164592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271</xdr:rowOff>
    </xdr:from>
    <xdr:ext cx="762000" cy="259045"/>
    <xdr:sp macro="" textlink="">
      <xdr:nvSpPr>
        <xdr:cNvPr id="449" name="公債費以外該当値テキスト"/>
        <xdr:cNvSpPr txBox="1"/>
      </xdr:nvSpPr>
      <xdr:spPr>
        <a:xfrm>
          <a:off x="165989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126492</xdr:rowOff>
    </xdr:from>
    <xdr:to>
      <xdr:col>78</xdr:col>
      <xdr:colOff>120650</xdr:colOff>
      <xdr:row>77</xdr:row>
      <xdr:rowOff>56642</xdr:rowOff>
    </xdr:to>
    <xdr:sp macro="" textlink="">
      <xdr:nvSpPr>
        <xdr:cNvPr id="450" name="楕円 449"/>
        <xdr:cNvSpPr/>
      </xdr:nvSpPr>
      <xdr:spPr>
        <a:xfrm>
          <a:off x="15621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41419</xdr:rowOff>
    </xdr:from>
    <xdr:ext cx="736600" cy="259045"/>
    <xdr:sp macro="" textlink="">
      <xdr:nvSpPr>
        <xdr:cNvPr id="451" name="テキスト ボックス 450"/>
        <xdr:cNvSpPr txBox="1"/>
      </xdr:nvSpPr>
      <xdr:spPr>
        <a:xfrm>
          <a:off x="15290800" y="1324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64770</xdr:rowOff>
    </xdr:from>
    <xdr:to>
      <xdr:col>74</xdr:col>
      <xdr:colOff>31750</xdr:colOff>
      <xdr:row>77</xdr:row>
      <xdr:rowOff>166370</xdr:rowOff>
    </xdr:to>
    <xdr:sp macro="" textlink="">
      <xdr:nvSpPr>
        <xdr:cNvPr id="452" name="楕円 451"/>
        <xdr:cNvSpPr/>
      </xdr:nvSpPr>
      <xdr:spPr>
        <a:xfrm>
          <a:off x="14732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151147</xdr:rowOff>
    </xdr:from>
    <xdr:ext cx="762000" cy="259045"/>
    <xdr:sp macro="" textlink="">
      <xdr:nvSpPr>
        <xdr:cNvPr id="453" name="テキスト ボックス 452"/>
        <xdr:cNvSpPr txBox="1"/>
      </xdr:nvSpPr>
      <xdr:spPr>
        <a:xfrm>
          <a:off x="14401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117348</xdr:rowOff>
    </xdr:from>
    <xdr:to>
      <xdr:col>69</xdr:col>
      <xdr:colOff>142875</xdr:colOff>
      <xdr:row>77</xdr:row>
      <xdr:rowOff>47498</xdr:rowOff>
    </xdr:to>
    <xdr:sp macro="" textlink="">
      <xdr:nvSpPr>
        <xdr:cNvPr id="454" name="楕円 453"/>
        <xdr:cNvSpPr/>
      </xdr:nvSpPr>
      <xdr:spPr>
        <a:xfrm>
          <a:off x="13843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32275</xdr:rowOff>
    </xdr:from>
    <xdr:ext cx="762000" cy="259045"/>
    <xdr:sp macro="" textlink="">
      <xdr:nvSpPr>
        <xdr:cNvPr id="455" name="テキスト ボックス 454"/>
        <xdr:cNvSpPr txBox="1"/>
      </xdr:nvSpPr>
      <xdr:spPr>
        <a:xfrm>
          <a:off x="13512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101346</xdr:rowOff>
    </xdr:from>
    <xdr:to>
      <xdr:col>65</xdr:col>
      <xdr:colOff>53975</xdr:colOff>
      <xdr:row>76</xdr:row>
      <xdr:rowOff>31496</xdr:rowOff>
    </xdr:to>
    <xdr:sp macro="" textlink="">
      <xdr:nvSpPr>
        <xdr:cNvPr id="456" name="楕円 455"/>
        <xdr:cNvSpPr/>
      </xdr:nvSpPr>
      <xdr:spPr>
        <a:xfrm>
          <a:off x="12954000" y="1296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41673</xdr:rowOff>
    </xdr:from>
    <xdr:ext cx="762000" cy="259045"/>
    <xdr:sp macro="" textlink="">
      <xdr:nvSpPr>
        <xdr:cNvPr id="457" name="テキスト ボックス 456"/>
        <xdr:cNvSpPr txBox="1"/>
      </xdr:nvSpPr>
      <xdr:spPr>
        <a:xfrm>
          <a:off x="12623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137690</xdr:rowOff>
    </xdr:from>
    <xdr:to>
      <xdr:col>29</xdr:col>
      <xdr:colOff>127000</xdr:colOff>
      <xdr:row>19</xdr:row>
      <xdr:rowOff>101751</xdr:rowOff>
    </xdr:to>
    <xdr:cxnSp macro="">
      <xdr:nvCxnSpPr>
        <xdr:cNvPr id="47" name="直線コネクタ 46"/>
        <xdr:cNvCxnSpPr/>
      </xdr:nvCxnSpPr>
      <xdr:spPr bwMode="auto">
        <a:xfrm flipV="1">
          <a:off x="5651500" y="2071265"/>
          <a:ext cx="0" cy="13356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73828</xdr:rowOff>
    </xdr:from>
    <xdr:ext cx="762000" cy="259045"/>
    <xdr:sp macro="" textlink="">
      <xdr:nvSpPr>
        <xdr:cNvPr id="48" name="人口1人当たり決算額の推移最小値テキスト130"/>
        <xdr:cNvSpPr txBox="1"/>
      </xdr:nvSpPr>
      <xdr:spPr>
        <a:xfrm>
          <a:off x="5740400" y="33790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101751</xdr:rowOff>
    </xdr:from>
    <xdr:to>
      <xdr:col>30</xdr:col>
      <xdr:colOff>25400</xdr:colOff>
      <xdr:row>19</xdr:row>
      <xdr:rowOff>101751</xdr:rowOff>
    </xdr:to>
    <xdr:cxnSp macro="">
      <xdr:nvCxnSpPr>
        <xdr:cNvPr id="49" name="直線コネクタ 48"/>
        <xdr:cNvCxnSpPr/>
      </xdr:nvCxnSpPr>
      <xdr:spPr bwMode="auto">
        <a:xfrm>
          <a:off x="5562600" y="340692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52617</xdr:rowOff>
    </xdr:from>
    <xdr:ext cx="762000" cy="259045"/>
    <xdr:sp macro="" textlink="">
      <xdr:nvSpPr>
        <xdr:cNvPr id="50" name="人口1人当たり決算額の推移最大値テキスト130"/>
        <xdr:cNvSpPr txBox="1"/>
      </xdr:nvSpPr>
      <xdr:spPr>
        <a:xfrm>
          <a:off x="5740400" y="1814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137690</xdr:rowOff>
    </xdr:from>
    <xdr:to>
      <xdr:col>30</xdr:col>
      <xdr:colOff>25400</xdr:colOff>
      <xdr:row>11</xdr:row>
      <xdr:rowOff>137690</xdr:rowOff>
    </xdr:to>
    <xdr:cxnSp macro="">
      <xdr:nvCxnSpPr>
        <xdr:cNvPr id="51" name="直線コネクタ 50"/>
        <xdr:cNvCxnSpPr/>
      </xdr:nvCxnSpPr>
      <xdr:spPr bwMode="auto">
        <a:xfrm>
          <a:off x="5562600" y="20712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66954</xdr:rowOff>
    </xdr:from>
    <xdr:to>
      <xdr:col>29</xdr:col>
      <xdr:colOff>127000</xdr:colOff>
      <xdr:row>14</xdr:row>
      <xdr:rowOff>80099</xdr:rowOff>
    </xdr:to>
    <xdr:cxnSp macro="">
      <xdr:nvCxnSpPr>
        <xdr:cNvPr id="52" name="直線コネクタ 51"/>
        <xdr:cNvCxnSpPr/>
      </xdr:nvCxnSpPr>
      <xdr:spPr bwMode="auto">
        <a:xfrm flipV="1">
          <a:off x="5003800" y="2514879"/>
          <a:ext cx="647700" cy="131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41201</xdr:rowOff>
    </xdr:from>
    <xdr:ext cx="762000" cy="259045"/>
    <xdr:sp macro="" textlink="">
      <xdr:nvSpPr>
        <xdr:cNvPr id="53" name="人口1人当たり決算額の推移平均値テキスト130"/>
        <xdr:cNvSpPr txBox="1"/>
      </xdr:nvSpPr>
      <xdr:spPr>
        <a:xfrm>
          <a:off x="5740400" y="28320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69124</xdr:rowOff>
    </xdr:from>
    <xdr:to>
      <xdr:col>29</xdr:col>
      <xdr:colOff>177800</xdr:colOff>
      <xdr:row>16</xdr:row>
      <xdr:rowOff>170724</xdr:rowOff>
    </xdr:to>
    <xdr:sp macro="" textlink="">
      <xdr:nvSpPr>
        <xdr:cNvPr id="54" name="フローチャート: 判断 53"/>
        <xdr:cNvSpPr/>
      </xdr:nvSpPr>
      <xdr:spPr bwMode="auto">
        <a:xfrm>
          <a:off x="5600700" y="28599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14</xdr:row>
      <xdr:rowOff>80099</xdr:rowOff>
    </xdr:from>
    <xdr:to>
      <xdr:col>26</xdr:col>
      <xdr:colOff>50800</xdr:colOff>
      <xdr:row>14</xdr:row>
      <xdr:rowOff>129330</xdr:rowOff>
    </xdr:to>
    <xdr:cxnSp macro="">
      <xdr:nvCxnSpPr>
        <xdr:cNvPr id="55" name="直線コネクタ 54"/>
        <xdr:cNvCxnSpPr/>
      </xdr:nvCxnSpPr>
      <xdr:spPr bwMode="auto">
        <a:xfrm flipV="1">
          <a:off x="4305300" y="2528024"/>
          <a:ext cx="698500" cy="49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68373</xdr:rowOff>
    </xdr:from>
    <xdr:to>
      <xdr:col>26</xdr:col>
      <xdr:colOff>101600</xdr:colOff>
      <xdr:row>16</xdr:row>
      <xdr:rowOff>169973</xdr:rowOff>
    </xdr:to>
    <xdr:sp macro="" textlink="">
      <xdr:nvSpPr>
        <xdr:cNvPr id="56" name="フローチャート: 判断 55"/>
        <xdr:cNvSpPr/>
      </xdr:nvSpPr>
      <xdr:spPr bwMode="auto">
        <a:xfrm>
          <a:off x="4953000" y="28591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154750</xdr:rowOff>
    </xdr:from>
    <xdr:ext cx="736600" cy="259045"/>
    <xdr:sp macro="" textlink="">
      <xdr:nvSpPr>
        <xdr:cNvPr id="57" name="テキスト ボックス 56"/>
        <xdr:cNvSpPr txBox="1"/>
      </xdr:nvSpPr>
      <xdr:spPr>
        <a:xfrm>
          <a:off x="4622800" y="2945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14</xdr:row>
      <xdr:rowOff>125182</xdr:rowOff>
    </xdr:from>
    <xdr:to>
      <xdr:col>22</xdr:col>
      <xdr:colOff>114300</xdr:colOff>
      <xdr:row>14</xdr:row>
      <xdr:rowOff>129330</xdr:rowOff>
    </xdr:to>
    <xdr:cxnSp macro="">
      <xdr:nvCxnSpPr>
        <xdr:cNvPr id="58" name="直線コネクタ 57"/>
        <xdr:cNvCxnSpPr/>
      </xdr:nvCxnSpPr>
      <xdr:spPr bwMode="auto">
        <a:xfrm>
          <a:off x="3606800" y="2573107"/>
          <a:ext cx="698500" cy="41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84310</xdr:rowOff>
    </xdr:from>
    <xdr:to>
      <xdr:col>22</xdr:col>
      <xdr:colOff>165100</xdr:colOff>
      <xdr:row>17</xdr:row>
      <xdr:rowOff>14460</xdr:rowOff>
    </xdr:to>
    <xdr:sp macro="" textlink="">
      <xdr:nvSpPr>
        <xdr:cNvPr id="59" name="フローチャート: 判断 58"/>
        <xdr:cNvSpPr/>
      </xdr:nvSpPr>
      <xdr:spPr bwMode="auto">
        <a:xfrm>
          <a:off x="4254500" y="28751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170687</xdr:rowOff>
    </xdr:from>
    <xdr:ext cx="762000" cy="259045"/>
    <xdr:sp macro="" textlink="">
      <xdr:nvSpPr>
        <xdr:cNvPr id="60" name="テキスト ボックス 59"/>
        <xdr:cNvSpPr txBox="1"/>
      </xdr:nvSpPr>
      <xdr:spPr>
        <a:xfrm>
          <a:off x="3924300" y="29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14</xdr:row>
      <xdr:rowOff>125182</xdr:rowOff>
    </xdr:from>
    <xdr:to>
      <xdr:col>18</xdr:col>
      <xdr:colOff>177800</xdr:colOff>
      <xdr:row>14</xdr:row>
      <xdr:rowOff>151144</xdr:rowOff>
    </xdr:to>
    <xdr:cxnSp macro="">
      <xdr:nvCxnSpPr>
        <xdr:cNvPr id="61" name="直線コネクタ 60"/>
        <xdr:cNvCxnSpPr/>
      </xdr:nvCxnSpPr>
      <xdr:spPr bwMode="auto">
        <a:xfrm flipV="1">
          <a:off x="2908300" y="2573107"/>
          <a:ext cx="698500" cy="25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89486</xdr:rowOff>
    </xdr:from>
    <xdr:to>
      <xdr:col>19</xdr:col>
      <xdr:colOff>38100</xdr:colOff>
      <xdr:row>17</xdr:row>
      <xdr:rowOff>19636</xdr:rowOff>
    </xdr:to>
    <xdr:sp macro="" textlink="">
      <xdr:nvSpPr>
        <xdr:cNvPr id="62" name="フローチャート: 判断 61"/>
        <xdr:cNvSpPr/>
      </xdr:nvSpPr>
      <xdr:spPr bwMode="auto">
        <a:xfrm>
          <a:off x="3556000" y="2880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4413</xdr:rowOff>
    </xdr:from>
    <xdr:ext cx="762000" cy="259045"/>
    <xdr:sp macro="" textlink="">
      <xdr:nvSpPr>
        <xdr:cNvPr id="63" name="テキスト ボックス 62"/>
        <xdr:cNvSpPr txBox="1"/>
      </xdr:nvSpPr>
      <xdr:spPr>
        <a:xfrm>
          <a:off x="3225800" y="2966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47326</xdr:rowOff>
    </xdr:from>
    <xdr:to>
      <xdr:col>15</xdr:col>
      <xdr:colOff>101600</xdr:colOff>
      <xdr:row>17</xdr:row>
      <xdr:rowOff>148926</xdr:rowOff>
    </xdr:to>
    <xdr:sp macro="" textlink="">
      <xdr:nvSpPr>
        <xdr:cNvPr id="64" name="フローチャート: 判断 63"/>
        <xdr:cNvSpPr/>
      </xdr:nvSpPr>
      <xdr:spPr bwMode="auto">
        <a:xfrm>
          <a:off x="28575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133703</xdr:rowOff>
    </xdr:from>
    <xdr:ext cx="762000" cy="259045"/>
    <xdr:sp macro="" textlink="">
      <xdr:nvSpPr>
        <xdr:cNvPr id="65" name="テキスト ボックス 64"/>
        <xdr:cNvSpPr txBox="1"/>
      </xdr:nvSpPr>
      <xdr:spPr>
        <a:xfrm>
          <a:off x="2527300" y="3095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16154</xdr:rowOff>
    </xdr:from>
    <xdr:to>
      <xdr:col>29</xdr:col>
      <xdr:colOff>177800</xdr:colOff>
      <xdr:row>14</xdr:row>
      <xdr:rowOff>117754</xdr:rowOff>
    </xdr:to>
    <xdr:sp macro="" textlink="">
      <xdr:nvSpPr>
        <xdr:cNvPr id="71" name="楕円 70"/>
        <xdr:cNvSpPr/>
      </xdr:nvSpPr>
      <xdr:spPr bwMode="auto">
        <a:xfrm>
          <a:off x="5600700" y="24640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32681</xdr:rowOff>
    </xdr:from>
    <xdr:ext cx="762000" cy="259045"/>
    <xdr:sp macro="" textlink="">
      <xdr:nvSpPr>
        <xdr:cNvPr id="72" name="人口1人当たり決算額の推移該当値テキスト130"/>
        <xdr:cNvSpPr txBox="1"/>
      </xdr:nvSpPr>
      <xdr:spPr>
        <a:xfrm>
          <a:off x="5740400" y="230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29299</xdr:rowOff>
    </xdr:from>
    <xdr:to>
      <xdr:col>26</xdr:col>
      <xdr:colOff>101600</xdr:colOff>
      <xdr:row>14</xdr:row>
      <xdr:rowOff>130899</xdr:rowOff>
    </xdr:to>
    <xdr:sp macro="" textlink="">
      <xdr:nvSpPr>
        <xdr:cNvPr id="73" name="楕円 72"/>
        <xdr:cNvSpPr/>
      </xdr:nvSpPr>
      <xdr:spPr bwMode="auto">
        <a:xfrm>
          <a:off x="4953000" y="2477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12</xdr:row>
      <xdr:rowOff>141076</xdr:rowOff>
    </xdr:from>
    <xdr:ext cx="736600" cy="259045"/>
    <xdr:sp macro="" textlink="">
      <xdr:nvSpPr>
        <xdr:cNvPr id="74" name="テキスト ボックス 73"/>
        <xdr:cNvSpPr txBox="1"/>
      </xdr:nvSpPr>
      <xdr:spPr>
        <a:xfrm>
          <a:off x="4622800" y="2246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14</xdr:row>
      <xdr:rowOff>78530</xdr:rowOff>
    </xdr:from>
    <xdr:to>
      <xdr:col>22</xdr:col>
      <xdr:colOff>165100</xdr:colOff>
      <xdr:row>15</xdr:row>
      <xdr:rowOff>8680</xdr:rowOff>
    </xdr:to>
    <xdr:sp macro="" textlink="">
      <xdr:nvSpPr>
        <xdr:cNvPr id="75" name="楕円 74"/>
        <xdr:cNvSpPr/>
      </xdr:nvSpPr>
      <xdr:spPr bwMode="auto">
        <a:xfrm>
          <a:off x="4254500" y="2526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18857</xdr:rowOff>
    </xdr:from>
    <xdr:ext cx="762000" cy="259045"/>
    <xdr:sp macro="" textlink="">
      <xdr:nvSpPr>
        <xdr:cNvPr id="76" name="テキスト ボックス 75"/>
        <xdr:cNvSpPr txBox="1"/>
      </xdr:nvSpPr>
      <xdr:spPr>
        <a:xfrm>
          <a:off x="3924300" y="2295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14</xdr:row>
      <xdr:rowOff>74382</xdr:rowOff>
    </xdr:from>
    <xdr:to>
      <xdr:col>19</xdr:col>
      <xdr:colOff>38100</xdr:colOff>
      <xdr:row>15</xdr:row>
      <xdr:rowOff>4532</xdr:rowOff>
    </xdr:to>
    <xdr:sp macro="" textlink="">
      <xdr:nvSpPr>
        <xdr:cNvPr id="77" name="楕円 76"/>
        <xdr:cNvSpPr/>
      </xdr:nvSpPr>
      <xdr:spPr bwMode="auto">
        <a:xfrm>
          <a:off x="3556000" y="2522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14709</xdr:rowOff>
    </xdr:from>
    <xdr:ext cx="762000" cy="259045"/>
    <xdr:sp macro="" textlink="">
      <xdr:nvSpPr>
        <xdr:cNvPr id="78" name="テキスト ボックス 77"/>
        <xdr:cNvSpPr txBox="1"/>
      </xdr:nvSpPr>
      <xdr:spPr>
        <a:xfrm>
          <a:off x="3225800" y="229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100344</xdr:rowOff>
    </xdr:from>
    <xdr:to>
      <xdr:col>15</xdr:col>
      <xdr:colOff>101600</xdr:colOff>
      <xdr:row>15</xdr:row>
      <xdr:rowOff>30494</xdr:rowOff>
    </xdr:to>
    <xdr:sp macro="" textlink="">
      <xdr:nvSpPr>
        <xdr:cNvPr id="79" name="楕円 78"/>
        <xdr:cNvSpPr/>
      </xdr:nvSpPr>
      <xdr:spPr bwMode="auto">
        <a:xfrm>
          <a:off x="2857500" y="25482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40671</xdr:rowOff>
    </xdr:from>
    <xdr:ext cx="762000" cy="259045"/>
    <xdr:sp macro="" textlink="">
      <xdr:nvSpPr>
        <xdr:cNvPr id="80" name="テキスト ボックス 79"/>
        <xdr:cNvSpPr txBox="1"/>
      </xdr:nvSpPr>
      <xdr:spPr>
        <a:xfrm>
          <a:off x="2527300" y="2317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90858</xdr:rowOff>
    </xdr:from>
    <xdr:to>
      <xdr:col>29</xdr:col>
      <xdr:colOff>127000</xdr:colOff>
      <xdr:row>38</xdr:row>
      <xdr:rowOff>51357</xdr:rowOff>
    </xdr:to>
    <xdr:cxnSp macro="">
      <xdr:nvCxnSpPr>
        <xdr:cNvPr id="107" name="直線コネクタ 106"/>
        <xdr:cNvCxnSpPr/>
      </xdr:nvCxnSpPr>
      <xdr:spPr bwMode="auto">
        <a:xfrm flipV="1">
          <a:off x="5651500" y="6358308"/>
          <a:ext cx="0" cy="1160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23434</xdr:rowOff>
    </xdr:from>
    <xdr:ext cx="762000" cy="259045"/>
    <xdr:sp macro="" textlink="">
      <xdr:nvSpPr>
        <xdr:cNvPr id="108" name="人口1人当たり決算額の推移最小値テキスト445"/>
        <xdr:cNvSpPr txBox="1"/>
      </xdr:nvSpPr>
      <xdr:spPr>
        <a:xfrm>
          <a:off x="5740400" y="7491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51357</xdr:rowOff>
    </xdr:from>
    <xdr:to>
      <xdr:col>30</xdr:col>
      <xdr:colOff>25400</xdr:colOff>
      <xdr:row>38</xdr:row>
      <xdr:rowOff>51357</xdr:rowOff>
    </xdr:to>
    <xdr:cxnSp macro="">
      <xdr:nvCxnSpPr>
        <xdr:cNvPr id="109" name="直線コネクタ 108"/>
        <xdr:cNvCxnSpPr/>
      </xdr:nvCxnSpPr>
      <xdr:spPr bwMode="auto">
        <a:xfrm>
          <a:off x="5562600" y="751895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177235</xdr:rowOff>
    </xdr:from>
    <xdr:ext cx="762000" cy="259045"/>
    <xdr:sp macro="" textlink="">
      <xdr:nvSpPr>
        <xdr:cNvPr id="110" name="人口1人当たり決算額の推移最大値テキスト445"/>
        <xdr:cNvSpPr txBox="1"/>
      </xdr:nvSpPr>
      <xdr:spPr>
        <a:xfrm>
          <a:off x="5740400" y="610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90858</xdr:rowOff>
    </xdr:from>
    <xdr:to>
      <xdr:col>30</xdr:col>
      <xdr:colOff>25400</xdr:colOff>
      <xdr:row>34</xdr:row>
      <xdr:rowOff>90858</xdr:rowOff>
    </xdr:to>
    <xdr:cxnSp macro="">
      <xdr:nvCxnSpPr>
        <xdr:cNvPr id="111" name="直線コネクタ 110"/>
        <xdr:cNvCxnSpPr/>
      </xdr:nvCxnSpPr>
      <xdr:spPr bwMode="auto">
        <a:xfrm>
          <a:off x="5562600" y="63583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55037</xdr:rowOff>
    </xdr:from>
    <xdr:to>
      <xdr:col>29</xdr:col>
      <xdr:colOff>127000</xdr:colOff>
      <xdr:row>37</xdr:row>
      <xdr:rowOff>99316</xdr:rowOff>
    </xdr:to>
    <xdr:cxnSp macro="">
      <xdr:nvCxnSpPr>
        <xdr:cNvPr id="112" name="直線コネクタ 111"/>
        <xdr:cNvCxnSpPr/>
      </xdr:nvCxnSpPr>
      <xdr:spPr bwMode="auto">
        <a:xfrm>
          <a:off x="5003800" y="7179737"/>
          <a:ext cx="647700" cy="442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270235</xdr:rowOff>
    </xdr:from>
    <xdr:ext cx="762000" cy="259045"/>
    <xdr:sp macro="" textlink="">
      <xdr:nvSpPr>
        <xdr:cNvPr id="113" name="人口1人当たり決算額の推移平均値テキスト445"/>
        <xdr:cNvSpPr txBox="1"/>
      </xdr:nvSpPr>
      <xdr:spPr>
        <a:xfrm>
          <a:off x="5740400" y="6880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82258</xdr:rowOff>
    </xdr:from>
    <xdr:to>
      <xdr:col>29</xdr:col>
      <xdr:colOff>177800</xdr:colOff>
      <xdr:row>37</xdr:row>
      <xdr:rowOff>12408</xdr:rowOff>
    </xdr:to>
    <xdr:sp macro="" textlink="">
      <xdr:nvSpPr>
        <xdr:cNvPr id="114" name="フローチャート: 判断 113"/>
        <xdr:cNvSpPr/>
      </xdr:nvSpPr>
      <xdr:spPr bwMode="auto">
        <a:xfrm>
          <a:off x="5600700" y="7035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55037</xdr:rowOff>
    </xdr:from>
    <xdr:to>
      <xdr:col>26</xdr:col>
      <xdr:colOff>50800</xdr:colOff>
      <xdr:row>37</xdr:row>
      <xdr:rowOff>71382</xdr:rowOff>
    </xdr:to>
    <xdr:cxnSp macro="">
      <xdr:nvCxnSpPr>
        <xdr:cNvPr id="115" name="直線コネクタ 114"/>
        <xdr:cNvCxnSpPr/>
      </xdr:nvCxnSpPr>
      <xdr:spPr bwMode="auto">
        <a:xfrm flipV="1">
          <a:off x="4305300" y="7179737"/>
          <a:ext cx="698500" cy="163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58255</xdr:rowOff>
    </xdr:from>
    <xdr:to>
      <xdr:col>26</xdr:col>
      <xdr:colOff>101600</xdr:colOff>
      <xdr:row>36</xdr:row>
      <xdr:rowOff>159855</xdr:rowOff>
    </xdr:to>
    <xdr:sp macro="" textlink="">
      <xdr:nvSpPr>
        <xdr:cNvPr id="116" name="フローチャート: 判断 115"/>
        <xdr:cNvSpPr/>
      </xdr:nvSpPr>
      <xdr:spPr bwMode="auto">
        <a:xfrm>
          <a:off x="4953000" y="70115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170032</xdr:rowOff>
    </xdr:from>
    <xdr:ext cx="736600" cy="259045"/>
    <xdr:sp macro="" textlink="">
      <xdr:nvSpPr>
        <xdr:cNvPr id="117" name="テキスト ボックス 116"/>
        <xdr:cNvSpPr txBox="1"/>
      </xdr:nvSpPr>
      <xdr:spPr>
        <a:xfrm>
          <a:off x="4622800" y="6780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71382</xdr:rowOff>
    </xdr:from>
    <xdr:to>
      <xdr:col>22</xdr:col>
      <xdr:colOff>114300</xdr:colOff>
      <xdr:row>37</xdr:row>
      <xdr:rowOff>95110</xdr:rowOff>
    </xdr:to>
    <xdr:cxnSp macro="">
      <xdr:nvCxnSpPr>
        <xdr:cNvPr id="118" name="直線コネクタ 117"/>
        <xdr:cNvCxnSpPr/>
      </xdr:nvCxnSpPr>
      <xdr:spPr bwMode="auto">
        <a:xfrm flipV="1">
          <a:off x="3606800" y="7196082"/>
          <a:ext cx="698500" cy="237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54072</xdr:rowOff>
    </xdr:from>
    <xdr:to>
      <xdr:col>22</xdr:col>
      <xdr:colOff>165100</xdr:colOff>
      <xdr:row>36</xdr:row>
      <xdr:rowOff>155672</xdr:rowOff>
    </xdr:to>
    <xdr:sp macro="" textlink="">
      <xdr:nvSpPr>
        <xdr:cNvPr id="119" name="フローチャート: 判断 118"/>
        <xdr:cNvSpPr/>
      </xdr:nvSpPr>
      <xdr:spPr bwMode="auto">
        <a:xfrm>
          <a:off x="4254500" y="70073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165849</xdr:rowOff>
    </xdr:from>
    <xdr:ext cx="762000" cy="259045"/>
    <xdr:sp macro="" textlink="">
      <xdr:nvSpPr>
        <xdr:cNvPr id="120" name="テキスト ボックス 119"/>
        <xdr:cNvSpPr txBox="1"/>
      </xdr:nvSpPr>
      <xdr:spPr>
        <a:xfrm>
          <a:off x="3924300" y="6776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60249</xdr:rowOff>
    </xdr:from>
    <xdr:to>
      <xdr:col>18</xdr:col>
      <xdr:colOff>177800</xdr:colOff>
      <xdr:row>37</xdr:row>
      <xdr:rowOff>95110</xdr:rowOff>
    </xdr:to>
    <xdr:cxnSp macro="">
      <xdr:nvCxnSpPr>
        <xdr:cNvPr id="121" name="直線コネクタ 120"/>
        <xdr:cNvCxnSpPr/>
      </xdr:nvCxnSpPr>
      <xdr:spPr bwMode="auto">
        <a:xfrm>
          <a:off x="2908300" y="7184949"/>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34983</xdr:rowOff>
    </xdr:from>
    <xdr:to>
      <xdr:col>19</xdr:col>
      <xdr:colOff>38100</xdr:colOff>
      <xdr:row>36</xdr:row>
      <xdr:rowOff>136583</xdr:rowOff>
    </xdr:to>
    <xdr:sp macro="" textlink="">
      <xdr:nvSpPr>
        <xdr:cNvPr id="122" name="フローチャート: 判断 121"/>
        <xdr:cNvSpPr/>
      </xdr:nvSpPr>
      <xdr:spPr bwMode="auto">
        <a:xfrm>
          <a:off x="3556000" y="69882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146760</xdr:rowOff>
    </xdr:from>
    <xdr:ext cx="762000" cy="259045"/>
    <xdr:sp macro="" textlink="">
      <xdr:nvSpPr>
        <xdr:cNvPr id="123" name="テキスト ボックス 122"/>
        <xdr:cNvSpPr txBox="1"/>
      </xdr:nvSpPr>
      <xdr:spPr>
        <a:xfrm>
          <a:off x="3225800" y="67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112388</xdr:rowOff>
    </xdr:from>
    <xdr:to>
      <xdr:col>15</xdr:col>
      <xdr:colOff>101600</xdr:colOff>
      <xdr:row>37</xdr:row>
      <xdr:rowOff>42538</xdr:rowOff>
    </xdr:to>
    <xdr:sp macro="" textlink="">
      <xdr:nvSpPr>
        <xdr:cNvPr id="124" name="フローチャート: 判断 123"/>
        <xdr:cNvSpPr/>
      </xdr:nvSpPr>
      <xdr:spPr bwMode="auto">
        <a:xfrm>
          <a:off x="2857500" y="70656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224165</xdr:rowOff>
    </xdr:from>
    <xdr:ext cx="762000" cy="259045"/>
    <xdr:sp macro="" textlink="">
      <xdr:nvSpPr>
        <xdr:cNvPr id="125" name="テキスト ボックス 124"/>
        <xdr:cNvSpPr txBox="1"/>
      </xdr:nvSpPr>
      <xdr:spPr>
        <a:xfrm>
          <a:off x="2527300" y="68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48516</xdr:rowOff>
    </xdr:from>
    <xdr:to>
      <xdr:col>29</xdr:col>
      <xdr:colOff>177800</xdr:colOff>
      <xdr:row>37</xdr:row>
      <xdr:rowOff>150116</xdr:rowOff>
    </xdr:to>
    <xdr:sp macro="" textlink="">
      <xdr:nvSpPr>
        <xdr:cNvPr id="131" name="楕円 130"/>
        <xdr:cNvSpPr/>
      </xdr:nvSpPr>
      <xdr:spPr bwMode="auto">
        <a:xfrm>
          <a:off x="5600700" y="7173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20593</xdr:rowOff>
    </xdr:from>
    <xdr:ext cx="762000" cy="259045"/>
    <xdr:sp macro="" textlink="">
      <xdr:nvSpPr>
        <xdr:cNvPr id="132" name="人口1人当たり決算額の推移該当値テキスト445"/>
        <xdr:cNvSpPr txBox="1"/>
      </xdr:nvSpPr>
      <xdr:spPr>
        <a:xfrm>
          <a:off x="5740400" y="714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4237</xdr:rowOff>
    </xdr:from>
    <xdr:to>
      <xdr:col>26</xdr:col>
      <xdr:colOff>101600</xdr:colOff>
      <xdr:row>37</xdr:row>
      <xdr:rowOff>105837</xdr:rowOff>
    </xdr:to>
    <xdr:sp macro="" textlink="">
      <xdr:nvSpPr>
        <xdr:cNvPr id="133" name="楕円 132"/>
        <xdr:cNvSpPr/>
      </xdr:nvSpPr>
      <xdr:spPr bwMode="auto">
        <a:xfrm>
          <a:off x="4953000" y="71289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90614</xdr:rowOff>
    </xdr:from>
    <xdr:ext cx="736600" cy="259045"/>
    <xdr:sp macro="" textlink="">
      <xdr:nvSpPr>
        <xdr:cNvPr id="134" name="テキスト ボックス 133"/>
        <xdr:cNvSpPr txBox="1"/>
      </xdr:nvSpPr>
      <xdr:spPr>
        <a:xfrm>
          <a:off x="4622800" y="72153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20582</xdr:rowOff>
    </xdr:from>
    <xdr:to>
      <xdr:col>22</xdr:col>
      <xdr:colOff>165100</xdr:colOff>
      <xdr:row>37</xdr:row>
      <xdr:rowOff>122182</xdr:rowOff>
    </xdr:to>
    <xdr:sp macro="" textlink="">
      <xdr:nvSpPr>
        <xdr:cNvPr id="135" name="楕円 134"/>
        <xdr:cNvSpPr/>
      </xdr:nvSpPr>
      <xdr:spPr bwMode="auto">
        <a:xfrm>
          <a:off x="4254500" y="7145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106959</xdr:rowOff>
    </xdr:from>
    <xdr:ext cx="762000" cy="259045"/>
    <xdr:sp macro="" textlink="">
      <xdr:nvSpPr>
        <xdr:cNvPr id="136" name="テキスト ボックス 135"/>
        <xdr:cNvSpPr txBox="1"/>
      </xdr:nvSpPr>
      <xdr:spPr>
        <a:xfrm>
          <a:off x="3924300" y="7231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44310</xdr:rowOff>
    </xdr:from>
    <xdr:to>
      <xdr:col>19</xdr:col>
      <xdr:colOff>38100</xdr:colOff>
      <xdr:row>37</xdr:row>
      <xdr:rowOff>145910</xdr:rowOff>
    </xdr:to>
    <xdr:sp macro="" textlink="">
      <xdr:nvSpPr>
        <xdr:cNvPr id="137" name="楕円 136"/>
        <xdr:cNvSpPr/>
      </xdr:nvSpPr>
      <xdr:spPr bwMode="auto">
        <a:xfrm>
          <a:off x="3556000" y="7169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130687</xdr:rowOff>
    </xdr:from>
    <xdr:ext cx="762000" cy="259045"/>
    <xdr:sp macro="" textlink="">
      <xdr:nvSpPr>
        <xdr:cNvPr id="138" name="テキスト ボックス 137"/>
        <xdr:cNvSpPr txBox="1"/>
      </xdr:nvSpPr>
      <xdr:spPr>
        <a:xfrm>
          <a:off x="3225800" y="725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9449</xdr:rowOff>
    </xdr:from>
    <xdr:to>
      <xdr:col>15</xdr:col>
      <xdr:colOff>101600</xdr:colOff>
      <xdr:row>37</xdr:row>
      <xdr:rowOff>111049</xdr:rowOff>
    </xdr:to>
    <xdr:sp macro="" textlink="">
      <xdr:nvSpPr>
        <xdr:cNvPr id="139" name="楕円 138"/>
        <xdr:cNvSpPr/>
      </xdr:nvSpPr>
      <xdr:spPr bwMode="auto">
        <a:xfrm>
          <a:off x="2857500" y="7134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95826</xdr:rowOff>
    </xdr:from>
    <xdr:ext cx="762000" cy="259045"/>
    <xdr:sp macro="" textlink="">
      <xdr:nvSpPr>
        <xdr:cNvPr id="140" name="テキスト ボックス 139"/>
        <xdr:cNvSpPr txBox="1"/>
      </xdr:nvSpPr>
      <xdr:spPr>
        <a:xfrm>
          <a:off x="2527300" y="72205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39949</xdr:rowOff>
    </xdr:from>
    <xdr:to>
      <xdr:col>24</xdr:col>
      <xdr:colOff>62865</xdr:colOff>
      <xdr:row>39</xdr:row>
      <xdr:rowOff>12125</xdr:rowOff>
    </xdr:to>
    <xdr:cxnSp macro="">
      <xdr:nvCxnSpPr>
        <xdr:cNvPr id="58" name="直線コネクタ 57"/>
        <xdr:cNvCxnSpPr/>
      </xdr:nvCxnSpPr>
      <xdr:spPr>
        <a:xfrm flipV="1">
          <a:off x="4633595" y="5354899"/>
          <a:ext cx="1270" cy="1343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15952</xdr:rowOff>
    </xdr:from>
    <xdr:ext cx="534377" cy="259045"/>
    <xdr:sp macro="" textlink="">
      <xdr:nvSpPr>
        <xdr:cNvPr id="59" name="人件費最小値テキスト"/>
        <xdr:cNvSpPr txBox="1"/>
      </xdr:nvSpPr>
      <xdr:spPr>
        <a:xfrm>
          <a:off x="4686300" y="6702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12125</xdr:rowOff>
    </xdr:from>
    <xdr:to>
      <xdr:col>24</xdr:col>
      <xdr:colOff>152400</xdr:colOff>
      <xdr:row>39</xdr:row>
      <xdr:rowOff>12125</xdr:rowOff>
    </xdr:to>
    <xdr:cxnSp macro="">
      <xdr:nvCxnSpPr>
        <xdr:cNvPr id="60" name="直線コネクタ 59"/>
        <xdr:cNvCxnSpPr/>
      </xdr:nvCxnSpPr>
      <xdr:spPr>
        <a:xfrm>
          <a:off x="4546600" y="6698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158076</xdr:rowOff>
    </xdr:from>
    <xdr:ext cx="599010" cy="259045"/>
    <xdr:sp macro="" textlink="">
      <xdr:nvSpPr>
        <xdr:cNvPr id="61" name="人件費最大値テキスト"/>
        <xdr:cNvSpPr txBox="1"/>
      </xdr:nvSpPr>
      <xdr:spPr>
        <a:xfrm>
          <a:off x="4686300" y="5130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39949</xdr:rowOff>
    </xdr:from>
    <xdr:to>
      <xdr:col>24</xdr:col>
      <xdr:colOff>152400</xdr:colOff>
      <xdr:row>31</xdr:row>
      <xdr:rowOff>39949</xdr:rowOff>
    </xdr:to>
    <xdr:cxnSp macro="">
      <xdr:nvCxnSpPr>
        <xdr:cNvPr id="62" name="直線コネクタ 61"/>
        <xdr:cNvCxnSpPr/>
      </xdr:nvCxnSpPr>
      <xdr:spPr>
        <a:xfrm>
          <a:off x="4546600" y="535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29172</xdr:rowOff>
    </xdr:from>
    <xdr:to>
      <xdr:col>24</xdr:col>
      <xdr:colOff>63500</xdr:colOff>
      <xdr:row>34</xdr:row>
      <xdr:rowOff>42088</xdr:rowOff>
    </xdr:to>
    <xdr:cxnSp macro="">
      <xdr:nvCxnSpPr>
        <xdr:cNvPr id="63" name="直線コネクタ 62"/>
        <xdr:cNvCxnSpPr/>
      </xdr:nvCxnSpPr>
      <xdr:spPr>
        <a:xfrm flipV="1">
          <a:off x="3797300" y="5858472"/>
          <a:ext cx="838200" cy="1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4429</xdr:rowOff>
    </xdr:from>
    <xdr:ext cx="534377" cy="259045"/>
    <xdr:sp macro="" textlink="">
      <xdr:nvSpPr>
        <xdr:cNvPr id="64" name="人件費平均値テキスト"/>
        <xdr:cNvSpPr txBox="1"/>
      </xdr:nvSpPr>
      <xdr:spPr>
        <a:xfrm>
          <a:off x="4686300" y="617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26002</xdr:rowOff>
    </xdr:from>
    <xdr:to>
      <xdr:col>24</xdr:col>
      <xdr:colOff>114300</xdr:colOff>
      <xdr:row>36</xdr:row>
      <xdr:rowOff>127602</xdr:rowOff>
    </xdr:to>
    <xdr:sp macro="" textlink="">
      <xdr:nvSpPr>
        <xdr:cNvPr id="65" name="フローチャート: 判断 64"/>
        <xdr:cNvSpPr/>
      </xdr:nvSpPr>
      <xdr:spPr>
        <a:xfrm>
          <a:off x="4584700" y="619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42088</xdr:rowOff>
    </xdr:from>
    <xdr:to>
      <xdr:col>19</xdr:col>
      <xdr:colOff>177800</xdr:colOff>
      <xdr:row>34</xdr:row>
      <xdr:rowOff>83970</xdr:rowOff>
    </xdr:to>
    <xdr:cxnSp macro="">
      <xdr:nvCxnSpPr>
        <xdr:cNvPr id="66" name="直線コネクタ 65"/>
        <xdr:cNvCxnSpPr/>
      </xdr:nvCxnSpPr>
      <xdr:spPr>
        <a:xfrm flipV="1">
          <a:off x="2908300" y="5871388"/>
          <a:ext cx="889000" cy="41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26394</xdr:rowOff>
    </xdr:from>
    <xdr:to>
      <xdr:col>20</xdr:col>
      <xdr:colOff>38100</xdr:colOff>
      <xdr:row>36</xdr:row>
      <xdr:rowOff>127994</xdr:rowOff>
    </xdr:to>
    <xdr:sp macro="" textlink="">
      <xdr:nvSpPr>
        <xdr:cNvPr id="67" name="フローチャート: 判断 66"/>
        <xdr:cNvSpPr/>
      </xdr:nvSpPr>
      <xdr:spPr>
        <a:xfrm>
          <a:off x="3746500" y="619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119121</xdr:rowOff>
    </xdr:from>
    <xdr:ext cx="534377" cy="259045"/>
    <xdr:sp macro="" textlink="">
      <xdr:nvSpPr>
        <xdr:cNvPr id="68" name="テキスト ボックス 67"/>
        <xdr:cNvSpPr txBox="1"/>
      </xdr:nvSpPr>
      <xdr:spPr>
        <a:xfrm>
          <a:off x="3530111" y="6291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76590</xdr:rowOff>
    </xdr:from>
    <xdr:to>
      <xdr:col>15</xdr:col>
      <xdr:colOff>50800</xdr:colOff>
      <xdr:row>34</xdr:row>
      <xdr:rowOff>83970</xdr:rowOff>
    </xdr:to>
    <xdr:cxnSp macro="">
      <xdr:nvCxnSpPr>
        <xdr:cNvPr id="69" name="直線コネクタ 68"/>
        <xdr:cNvCxnSpPr/>
      </xdr:nvCxnSpPr>
      <xdr:spPr>
        <a:xfrm>
          <a:off x="2019300" y="5905890"/>
          <a:ext cx="889000" cy="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32844</xdr:rowOff>
    </xdr:from>
    <xdr:to>
      <xdr:col>15</xdr:col>
      <xdr:colOff>101600</xdr:colOff>
      <xdr:row>36</xdr:row>
      <xdr:rowOff>134444</xdr:rowOff>
    </xdr:to>
    <xdr:sp macro="" textlink="">
      <xdr:nvSpPr>
        <xdr:cNvPr id="70" name="フローチャート: 判断 69"/>
        <xdr:cNvSpPr/>
      </xdr:nvSpPr>
      <xdr:spPr>
        <a:xfrm>
          <a:off x="2857500" y="620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125571</xdr:rowOff>
    </xdr:from>
    <xdr:ext cx="534377" cy="259045"/>
    <xdr:sp macro="" textlink="">
      <xdr:nvSpPr>
        <xdr:cNvPr id="71" name="テキスト ボックス 70"/>
        <xdr:cNvSpPr txBox="1"/>
      </xdr:nvSpPr>
      <xdr:spPr>
        <a:xfrm>
          <a:off x="2641111" y="6297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76590</xdr:rowOff>
    </xdr:from>
    <xdr:to>
      <xdr:col>10</xdr:col>
      <xdr:colOff>114300</xdr:colOff>
      <xdr:row>34</xdr:row>
      <xdr:rowOff>110341</xdr:rowOff>
    </xdr:to>
    <xdr:cxnSp macro="">
      <xdr:nvCxnSpPr>
        <xdr:cNvPr id="72" name="直線コネクタ 71"/>
        <xdr:cNvCxnSpPr/>
      </xdr:nvCxnSpPr>
      <xdr:spPr>
        <a:xfrm flipV="1">
          <a:off x="1130300" y="5905890"/>
          <a:ext cx="889000" cy="3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35032</xdr:rowOff>
    </xdr:from>
    <xdr:to>
      <xdr:col>10</xdr:col>
      <xdr:colOff>165100</xdr:colOff>
      <xdr:row>36</xdr:row>
      <xdr:rowOff>136632</xdr:rowOff>
    </xdr:to>
    <xdr:sp macro="" textlink="">
      <xdr:nvSpPr>
        <xdr:cNvPr id="73" name="フローチャート: 判断 72"/>
        <xdr:cNvSpPr/>
      </xdr:nvSpPr>
      <xdr:spPr>
        <a:xfrm>
          <a:off x="1968500" y="6207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127759</xdr:rowOff>
    </xdr:from>
    <xdr:ext cx="534377" cy="259045"/>
    <xdr:sp macro="" textlink="">
      <xdr:nvSpPr>
        <xdr:cNvPr id="74" name="テキスト ボックス 73"/>
        <xdr:cNvSpPr txBox="1"/>
      </xdr:nvSpPr>
      <xdr:spPr>
        <a:xfrm>
          <a:off x="1752111" y="6299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152353</xdr:rowOff>
    </xdr:from>
    <xdr:to>
      <xdr:col>6</xdr:col>
      <xdr:colOff>38100</xdr:colOff>
      <xdr:row>37</xdr:row>
      <xdr:rowOff>82503</xdr:rowOff>
    </xdr:to>
    <xdr:sp macro="" textlink="">
      <xdr:nvSpPr>
        <xdr:cNvPr id="75" name="フローチャート: 判断 74"/>
        <xdr:cNvSpPr/>
      </xdr:nvSpPr>
      <xdr:spPr>
        <a:xfrm>
          <a:off x="1079500" y="6324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73630</xdr:rowOff>
    </xdr:from>
    <xdr:ext cx="534377" cy="259045"/>
    <xdr:sp macro="" textlink="">
      <xdr:nvSpPr>
        <xdr:cNvPr id="76" name="テキスト ボックス 75"/>
        <xdr:cNvSpPr txBox="1"/>
      </xdr:nvSpPr>
      <xdr:spPr>
        <a:xfrm>
          <a:off x="863111" y="6417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149822</xdr:rowOff>
    </xdr:from>
    <xdr:to>
      <xdr:col>24</xdr:col>
      <xdr:colOff>114300</xdr:colOff>
      <xdr:row>34</xdr:row>
      <xdr:rowOff>79972</xdr:rowOff>
    </xdr:to>
    <xdr:sp macro="" textlink="">
      <xdr:nvSpPr>
        <xdr:cNvPr id="82" name="楕円 81"/>
        <xdr:cNvSpPr/>
      </xdr:nvSpPr>
      <xdr:spPr>
        <a:xfrm>
          <a:off x="4584700" y="580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1249</xdr:rowOff>
    </xdr:from>
    <xdr:ext cx="534377" cy="259045"/>
    <xdr:sp macro="" textlink="">
      <xdr:nvSpPr>
        <xdr:cNvPr id="83" name="人件費該当値テキスト"/>
        <xdr:cNvSpPr txBox="1"/>
      </xdr:nvSpPr>
      <xdr:spPr>
        <a:xfrm>
          <a:off x="4686300" y="5659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162738</xdr:rowOff>
    </xdr:from>
    <xdr:to>
      <xdr:col>20</xdr:col>
      <xdr:colOff>38100</xdr:colOff>
      <xdr:row>34</xdr:row>
      <xdr:rowOff>92888</xdr:rowOff>
    </xdr:to>
    <xdr:sp macro="" textlink="">
      <xdr:nvSpPr>
        <xdr:cNvPr id="84" name="楕円 83"/>
        <xdr:cNvSpPr/>
      </xdr:nvSpPr>
      <xdr:spPr>
        <a:xfrm>
          <a:off x="3746500" y="582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109415</xdr:rowOff>
    </xdr:from>
    <xdr:ext cx="534377" cy="259045"/>
    <xdr:sp macro="" textlink="">
      <xdr:nvSpPr>
        <xdr:cNvPr id="85" name="テキスト ボックス 84"/>
        <xdr:cNvSpPr txBox="1"/>
      </xdr:nvSpPr>
      <xdr:spPr>
        <a:xfrm>
          <a:off x="3530111" y="559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33170</xdr:rowOff>
    </xdr:from>
    <xdr:to>
      <xdr:col>15</xdr:col>
      <xdr:colOff>101600</xdr:colOff>
      <xdr:row>34</xdr:row>
      <xdr:rowOff>134770</xdr:rowOff>
    </xdr:to>
    <xdr:sp macro="" textlink="">
      <xdr:nvSpPr>
        <xdr:cNvPr id="86" name="楕円 85"/>
        <xdr:cNvSpPr/>
      </xdr:nvSpPr>
      <xdr:spPr>
        <a:xfrm>
          <a:off x="2857500" y="586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151297</xdr:rowOff>
    </xdr:from>
    <xdr:ext cx="534377" cy="259045"/>
    <xdr:sp macro="" textlink="">
      <xdr:nvSpPr>
        <xdr:cNvPr id="87" name="テキスト ボックス 86"/>
        <xdr:cNvSpPr txBox="1"/>
      </xdr:nvSpPr>
      <xdr:spPr>
        <a:xfrm>
          <a:off x="2641111" y="5637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25790</xdr:rowOff>
    </xdr:from>
    <xdr:to>
      <xdr:col>10</xdr:col>
      <xdr:colOff>165100</xdr:colOff>
      <xdr:row>34</xdr:row>
      <xdr:rowOff>127390</xdr:rowOff>
    </xdr:to>
    <xdr:sp macro="" textlink="">
      <xdr:nvSpPr>
        <xdr:cNvPr id="88" name="楕円 87"/>
        <xdr:cNvSpPr/>
      </xdr:nvSpPr>
      <xdr:spPr>
        <a:xfrm>
          <a:off x="1968500" y="585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143917</xdr:rowOff>
    </xdr:from>
    <xdr:ext cx="534377" cy="259045"/>
    <xdr:sp macro="" textlink="">
      <xdr:nvSpPr>
        <xdr:cNvPr id="89" name="テキスト ボックス 88"/>
        <xdr:cNvSpPr txBox="1"/>
      </xdr:nvSpPr>
      <xdr:spPr>
        <a:xfrm>
          <a:off x="1752111" y="563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59541</xdr:rowOff>
    </xdr:from>
    <xdr:to>
      <xdr:col>6</xdr:col>
      <xdr:colOff>38100</xdr:colOff>
      <xdr:row>34</xdr:row>
      <xdr:rowOff>161141</xdr:rowOff>
    </xdr:to>
    <xdr:sp macro="" textlink="">
      <xdr:nvSpPr>
        <xdr:cNvPr id="90" name="楕円 89"/>
        <xdr:cNvSpPr/>
      </xdr:nvSpPr>
      <xdr:spPr>
        <a:xfrm>
          <a:off x="1079500" y="5888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6218</xdr:rowOff>
    </xdr:from>
    <xdr:ext cx="534377" cy="259045"/>
    <xdr:sp macro="" textlink="">
      <xdr:nvSpPr>
        <xdr:cNvPr id="91" name="テキスト ボックス 90"/>
        <xdr:cNvSpPr txBox="1"/>
      </xdr:nvSpPr>
      <xdr:spPr>
        <a:xfrm>
          <a:off x="863111" y="5664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37205</xdr:rowOff>
    </xdr:from>
    <xdr:to>
      <xdr:col>24</xdr:col>
      <xdr:colOff>62865</xdr:colOff>
      <xdr:row>58</xdr:row>
      <xdr:rowOff>44929</xdr:rowOff>
    </xdr:to>
    <xdr:cxnSp macro="">
      <xdr:nvCxnSpPr>
        <xdr:cNvPr id="118" name="直線コネクタ 117"/>
        <xdr:cNvCxnSpPr/>
      </xdr:nvCxnSpPr>
      <xdr:spPr>
        <a:xfrm flipV="1">
          <a:off x="4633595" y="8609705"/>
          <a:ext cx="1270" cy="137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48756</xdr:rowOff>
    </xdr:from>
    <xdr:ext cx="534377" cy="259045"/>
    <xdr:sp macro="" textlink="">
      <xdr:nvSpPr>
        <xdr:cNvPr id="119" name="物件費最小値テキスト"/>
        <xdr:cNvSpPr txBox="1"/>
      </xdr:nvSpPr>
      <xdr:spPr>
        <a:xfrm>
          <a:off x="4686300" y="999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44929</xdr:rowOff>
    </xdr:from>
    <xdr:to>
      <xdr:col>24</xdr:col>
      <xdr:colOff>152400</xdr:colOff>
      <xdr:row>58</xdr:row>
      <xdr:rowOff>44929</xdr:rowOff>
    </xdr:to>
    <xdr:cxnSp macro="">
      <xdr:nvCxnSpPr>
        <xdr:cNvPr id="120" name="直線コネクタ 119"/>
        <xdr:cNvCxnSpPr/>
      </xdr:nvCxnSpPr>
      <xdr:spPr>
        <a:xfrm>
          <a:off x="4546600" y="9989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155332</xdr:rowOff>
    </xdr:from>
    <xdr:ext cx="599010" cy="259045"/>
    <xdr:sp macro="" textlink="">
      <xdr:nvSpPr>
        <xdr:cNvPr id="121" name="物件費最大値テキスト"/>
        <xdr:cNvSpPr txBox="1"/>
      </xdr:nvSpPr>
      <xdr:spPr>
        <a:xfrm>
          <a:off x="4686300" y="8384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37205</xdr:rowOff>
    </xdr:from>
    <xdr:to>
      <xdr:col>24</xdr:col>
      <xdr:colOff>152400</xdr:colOff>
      <xdr:row>50</xdr:row>
      <xdr:rowOff>37205</xdr:rowOff>
    </xdr:to>
    <xdr:cxnSp macro="">
      <xdr:nvCxnSpPr>
        <xdr:cNvPr id="122" name="直線コネクタ 121"/>
        <xdr:cNvCxnSpPr/>
      </xdr:nvCxnSpPr>
      <xdr:spPr>
        <a:xfrm>
          <a:off x="4546600" y="8609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104529</xdr:rowOff>
    </xdr:from>
    <xdr:to>
      <xdr:col>24</xdr:col>
      <xdr:colOff>63500</xdr:colOff>
      <xdr:row>54</xdr:row>
      <xdr:rowOff>125249</xdr:rowOff>
    </xdr:to>
    <xdr:cxnSp macro="">
      <xdr:nvCxnSpPr>
        <xdr:cNvPr id="123" name="直線コネクタ 122"/>
        <xdr:cNvCxnSpPr/>
      </xdr:nvCxnSpPr>
      <xdr:spPr>
        <a:xfrm flipV="1">
          <a:off x="3797300" y="9362829"/>
          <a:ext cx="838200" cy="20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166066</xdr:rowOff>
    </xdr:from>
    <xdr:ext cx="534377" cy="259045"/>
    <xdr:sp macro="" textlink="">
      <xdr:nvSpPr>
        <xdr:cNvPr id="124" name="物件費平均値テキスト"/>
        <xdr:cNvSpPr txBox="1"/>
      </xdr:nvSpPr>
      <xdr:spPr>
        <a:xfrm>
          <a:off x="4686300" y="94243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16189</xdr:rowOff>
    </xdr:from>
    <xdr:to>
      <xdr:col>24</xdr:col>
      <xdr:colOff>114300</xdr:colOff>
      <xdr:row>55</xdr:row>
      <xdr:rowOff>117789</xdr:rowOff>
    </xdr:to>
    <xdr:sp macro="" textlink="">
      <xdr:nvSpPr>
        <xdr:cNvPr id="125" name="フローチャート: 判断 124"/>
        <xdr:cNvSpPr/>
      </xdr:nvSpPr>
      <xdr:spPr>
        <a:xfrm>
          <a:off x="4584700" y="944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125249</xdr:rowOff>
    </xdr:from>
    <xdr:to>
      <xdr:col>19</xdr:col>
      <xdr:colOff>177800</xdr:colOff>
      <xdr:row>54</xdr:row>
      <xdr:rowOff>153236</xdr:rowOff>
    </xdr:to>
    <xdr:cxnSp macro="">
      <xdr:nvCxnSpPr>
        <xdr:cNvPr id="126" name="直線コネクタ 125"/>
        <xdr:cNvCxnSpPr/>
      </xdr:nvCxnSpPr>
      <xdr:spPr>
        <a:xfrm flipV="1">
          <a:off x="2908300" y="9383549"/>
          <a:ext cx="889000" cy="27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41678</xdr:rowOff>
    </xdr:from>
    <xdr:to>
      <xdr:col>20</xdr:col>
      <xdr:colOff>38100</xdr:colOff>
      <xdr:row>55</xdr:row>
      <xdr:rowOff>143278</xdr:rowOff>
    </xdr:to>
    <xdr:sp macro="" textlink="">
      <xdr:nvSpPr>
        <xdr:cNvPr id="127" name="フローチャート: 判断 126"/>
        <xdr:cNvSpPr/>
      </xdr:nvSpPr>
      <xdr:spPr>
        <a:xfrm>
          <a:off x="3746500" y="947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134405</xdr:rowOff>
    </xdr:from>
    <xdr:ext cx="534377" cy="259045"/>
    <xdr:sp macro="" textlink="">
      <xdr:nvSpPr>
        <xdr:cNvPr id="128" name="テキスト ボックス 127"/>
        <xdr:cNvSpPr txBox="1"/>
      </xdr:nvSpPr>
      <xdr:spPr>
        <a:xfrm>
          <a:off x="3530111" y="956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153236</xdr:rowOff>
    </xdr:from>
    <xdr:to>
      <xdr:col>15</xdr:col>
      <xdr:colOff>50800</xdr:colOff>
      <xdr:row>55</xdr:row>
      <xdr:rowOff>3520</xdr:rowOff>
    </xdr:to>
    <xdr:cxnSp macro="">
      <xdr:nvCxnSpPr>
        <xdr:cNvPr id="129" name="直線コネクタ 128"/>
        <xdr:cNvCxnSpPr/>
      </xdr:nvCxnSpPr>
      <xdr:spPr>
        <a:xfrm flipV="1">
          <a:off x="2019300" y="9411536"/>
          <a:ext cx="889000" cy="21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71902</xdr:rowOff>
    </xdr:from>
    <xdr:to>
      <xdr:col>15</xdr:col>
      <xdr:colOff>101600</xdr:colOff>
      <xdr:row>56</xdr:row>
      <xdr:rowOff>2052</xdr:rowOff>
    </xdr:to>
    <xdr:sp macro="" textlink="">
      <xdr:nvSpPr>
        <xdr:cNvPr id="130" name="フローチャート: 判断 129"/>
        <xdr:cNvSpPr/>
      </xdr:nvSpPr>
      <xdr:spPr>
        <a:xfrm>
          <a:off x="2857500" y="950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164629</xdr:rowOff>
    </xdr:from>
    <xdr:ext cx="534377" cy="259045"/>
    <xdr:sp macro="" textlink="">
      <xdr:nvSpPr>
        <xdr:cNvPr id="131" name="テキスト ボックス 130"/>
        <xdr:cNvSpPr txBox="1"/>
      </xdr:nvSpPr>
      <xdr:spPr>
        <a:xfrm>
          <a:off x="2641111" y="9594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168111</xdr:rowOff>
    </xdr:from>
    <xdr:to>
      <xdr:col>10</xdr:col>
      <xdr:colOff>114300</xdr:colOff>
      <xdr:row>55</xdr:row>
      <xdr:rowOff>3520</xdr:rowOff>
    </xdr:to>
    <xdr:cxnSp macro="">
      <xdr:nvCxnSpPr>
        <xdr:cNvPr id="132" name="直線コネクタ 131"/>
        <xdr:cNvCxnSpPr/>
      </xdr:nvCxnSpPr>
      <xdr:spPr>
        <a:xfrm>
          <a:off x="1130300" y="9426411"/>
          <a:ext cx="889000" cy="6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40502</xdr:rowOff>
    </xdr:from>
    <xdr:to>
      <xdr:col>10</xdr:col>
      <xdr:colOff>165100</xdr:colOff>
      <xdr:row>54</xdr:row>
      <xdr:rowOff>142102</xdr:rowOff>
    </xdr:to>
    <xdr:sp macro="" textlink="">
      <xdr:nvSpPr>
        <xdr:cNvPr id="133" name="フローチャート: 判断 132"/>
        <xdr:cNvSpPr/>
      </xdr:nvSpPr>
      <xdr:spPr>
        <a:xfrm>
          <a:off x="1968500" y="929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158629</xdr:rowOff>
    </xdr:from>
    <xdr:ext cx="534377" cy="259045"/>
    <xdr:sp macro="" textlink="">
      <xdr:nvSpPr>
        <xdr:cNvPr id="134" name="テキスト ボックス 133"/>
        <xdr:cNvSpPr txBox="1"/>
      </xdr:nvSpPr>
      <xdr:spPr>
        <a:xfrm>
          <a:off x="1752111" y="907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130325</xdr:rowOff>
    </xdr:from>
    <xdr:to>
      <xdr:col>6</xdr:col>
      <xdr:colOff>38100</xdr:colOff>
      <xdr:row>56</xdr:row>
      <xdr:rowOff>60475</xdr:rowOff>
    </xdr:to>
    <xdr:sp macro="" textlink="">
      <xdr:nvSpPr>
        <xdr:cNvPr id="135" name="フローチャート: 判断 134"/>
        <xdr:cNvSpPr/>
      </xdr:nvSpPr>
      <xdr:spPr>
        <a:xfrm>
          <a:off x="1079500" y="956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51602</xdr:rowOff>
    </xdr:from>
    <xdr:ext cx="534377" cy="259045"/>
    <xdr:sp macro="" textlink="">
      <xdr:nvSpPr>
        <xdr:cNvPr id="136" name="テキスト ボックス 135"/>
        <xdr:cNvSpPr txBox="1"/>
      </xdr:nvSpPr>
      <xdr:spPr>
        <a:xfrm>
          <a:off x="863111" y="9652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53729</xdr:rowOff>
    </xdr:from>
    <xdr:to>
      <xdr:col>24</xdr:col>
      <xdr:colOff>114300</xdr:colOff>
      <xdr:row>54</xdr:row>
      <xdr:rowOff>155329</xdr:rowOff>
    </xdr:to>
    <xdr:sp macro="" textlink="">
      <xdr:nvSpPr>
        <xdr:cNvPr id="142" name="楕円 141"/>
        <xdr:cNvSpPr/>
      </xdr:nvSpPr>
      <xdr:spPr>
        <a:xfrm>
          <a:off x="4584700" y="9312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76606</xdr:rowOff>
    </xdr:from>
    <xdr:ext cx="534377" cy="259045"/>
    <xdr:sp macro="" textlink="">
      <xdr:nvSpPr>
        <xdr:cNvPr id="143" name="物件費該当値テキスト"/>
        <xdr:cNvSpPr txBox="1"/>
      </xdr:nvSpPr>
      <xdr:spPr>
        <a:xfrm>
          <a:off x="4686300" y="916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74449</xdr:rowOff>
    </xdr:from>
    <xdr:to>
      <xdr:col>20</xdr:col>
      <xdr:colOff>38100</xdr:colOff>
      <xdr:row>55</xdr:row>
      <xdr:rowOff>4599</xdr:rowOff>
    </xdr:to>
    <xdr:sp macro="" textlink="">
      <xdr:nvSpPr>
        <xdr:cNvPr id="144" name="楕円 143"/>
        <xdr:cNvSpPr/>
      </xdr:nvSpPr>
      <xdr:spPr>
        <a:xfrm>
          <a:off x="3746500" y="933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21126</xdr:rowOff>
    </xdr:from>
    <xdr:ext cx="534377" cy="259045"/>
    <xdr:sp macro="" textlink="">
      <xdr:nvSpPr>
        <xdr:cNvPr id="145" name="テキスト ボックス 144"/>
        <xdr:cNvSpPr txBox="1"/>
      </xdr:nvSpPr>
      <xdr:spPr>
        <a:xfrm>
          <a:off x="3530111" y="9107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102436</xdr:rowOff>
    </xdr:from>
    <xdr:to>
      <xdr:col>15</xdr:col>
      <xdr:colOff>101600</xdr:colOff>
      <xdr:row>55</xdr:row>
      <xdr:rowOff>32586</xdr:rowOff>
    </xdr:to>
    <xdr:sp macro="" textlink="">
      <xdr:nvSpPr>
        <xdr:cNvPr id="146" name="楕円 145"/>
        <xdr:cNvSpPr/>
      </xdr:nvSpPr>
      <xdr:spPr>
        <a:xfrm>
          <a:off x="2857500" y="936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49113</xdr:rowOff>
    </xdr:from>
    <xdr:ext cx="534377" cy="259045"/>
    <xdr:sp macro="" textlink="">
      <xdr:nvSpPr>
        <xdr:cNvPr id="147" name="テキスト ボックス 146"/>
        <xdr:cNvSpPr txBox="1"/>
      </xdr:nvSpPr>
      <xdr:spPr>
        <a:xfrm>
          <a:off x="2641111" y="913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124170</xdr:rowOff>
    </xdr:from>
    <xdr:to>
      <xdr:col>10</xdr:col>
      <xdr:colOff>165100</xdr:colOff>
      <xdr:row>55</xdr:row>
      <xdr:rowOff>54320</xdr:rowOff>
    </xdr:to>
    <xdr:sp macro="" textlink="">
      <xdr:nvSpPr>
        <xdr:cNvPr id="148" name="楕円 147"/>
        <xdr:cNvSpPr/>
      </xdr:nvSpPr>
      <xdr:spPr>
        <a:xfrm>
          <a:off x="1968500" y="938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45447</xdr:rowOff>
    </xdr:from>
    <xdr:ext cx="534377" cy="259045"/>
    <xdr:sp macro="" textlink="">
      <xdr:nvSpPr>
        <xdr:cNvPr id="149" name="テキスト ボックス 148"/>
        <xdr:cNvSpPr txBox="1"/>
      </xdr:nvSpPr>
      <xdr:spPr>
        <a:xfrm>
          <a:off x="1752111" y="947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117311</xdr:rowOff>
    </xdr:from>
    <xdr:to>
      <xdr:col>6</xdr:col>
      <xdr:colOff>38100</xdr:colOff>
      <xdr:row>55</xdr:row>
      <xdr:rowOff>47461</xdr:rowOff>
    </xdr:to>
    <xdr:sp macro="" textlink="">
      <xdr:nvSpPr>
        <xdr:cNvPr id="150" name="楕円 149"/>
        <xdr:cNvSpPr/>
      </xdr:nvSpPr>
      <xdr:spPr>
        <a:xfrm>
          <a:off x="1079500" y="937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63988</xdr:rowOff>
    </xdr:from>
    <xdr:ext cx="534377" cy="259045"/>
    <xdr:sp macro="" textlink="">
      <xdr:nvSpPr>
        <xdr:cNvPr id="151" name="テキスト ボックス 150"/>
        <xdr:cNvSpPr txBox="1"/>
      </xdr:nvSpPr>
      <xdr:spPr>
        <a:xfrm>
          <a:off x="863111" y="915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146748</xdr:rowOff>
    </xdr:from>
    <xdr:to>
      <xdr:col>24</xdr:col>
      <xdr:colOff>62865</xdr:colOff>
      <xdr:row>79</xdr:row>
      <xdr:rowOff>24104</xdr:rowOff>
    </xdr:to>
    <xdr:cxnSp macro="">
      <xdr:nvCxnSpPr>
        <xdr:cNvPr id="175" name="直線コネクタ 174"/>
        <xdr:cNvCxnSpPr/>
      </xdr:nvCxnSpPr>
      <xdr:spPr>
        <a:xfrm flipV="1">
          <a:off x="4633595" y="11976798"/>
          <a:ext cx="1270" cy="1591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27931</xdr:rowOff>
    </xdr:from>
    <xdr:ext cx="378565" cy="259045"/>
    <xdr:sp macro="" textlink="">
      <xdr:nvSpPr>
        <xdr:cNvPr id="176" name="維持補修費最小値テキスト"/>
        <xdr:cNvSpPr txBox="1"/>
      </xdr:nvSpPr>
      <xdr:spPr>
        <a:xfrm>
          <a:off x="4686300" y="135724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24104</xdr:rowOff>
    </xdr:from>
    <xdr:to>
      <xdr:col>24</xdr:col>
      <xdr:colOff>152400</xdr:colOff>
      <xdr:row>79</xdr:row>
      <xdr:rowOff>24104</xdr:rowOff>
    </xdr:to>
    <xdr:cxnSp macro="">
      <xdr:nvCxnSpPr>
        <xdr:cNvPr id="177" name="直線コネクタ 176"/>
        <xdr:cNvCxnSpPr/>
      </xdr:nvCxnSpPr>
      <xdr:spPr>
        <a:xfrm>
          <a:off x="4546600" y="13568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93425</xdr:rowOff>
    </xdr:from>
    <xdr:ext cx="534377" cy="259045"/>
    <xdr:sp macro="" textlink="">
      <xdr:nvSpPr>
        <xdr:cNvPr id="178" name="維持補修費最大値テキスト"/>
        <xdr:cNvSpPr txBox="1"/>
      </xdr:nvSpPr>
      <xdr:spPr>
        <a:xfrm>
          <a:off x="4686300" y="11752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146748</xdr:rowOff>
    </xdr:from>
    <xdr:to>
      <xdr:col>24</xdr:col>
      <xdr:colOff>152400</xdr:colOff>
      <xdr:row>69</xdr:row>
      <xdr:rowOff>146748</xdr:rowOff>
    </xdr:to>
    <xdr:cxnSp macro="">
      <xdr:nvCxnSpPr>
        <xdr:cNvPr id="179" name="直線コネクタ 178"/>
        <xdr:cNvCxnSpPr/>
      </xdr:nvCxnSpPr>
      <xdr:spPr>
        <a:xfrm>
          <a:off x="4546600" y="11976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100876</xdr:rowOff>
    </xdr:from>
    <xdr:to>
      <xdr:col>24</xdr:col>
      <xdr:colOff>63500</xdr:colOff>
      <xdr:row>78</xdr:row>
      <xdr:rowOff>102400</xdr:rowOff>
    </xdr:to>
    <xdr:cxnSp macro="">
      <xdr:nvCxnSpPr>
        <xdr:cNvPr id="180" name="直線コネクタ 179"/>
        <xdr:cNvCxnSpPr/>
      </xdr:nvCxnSpPr>
      <xdr:spPr>
        <a:xfrm flipV="1">
          <a:off x="3797300" y="13473976"/>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93336</xdr:rowOff>
    </xdr:from>
    <xdr:ext cx="469744" cy="259045"/>
    <xdr:sp macro="" textlink="">
      <xdr:nvSpPr>
        <xdr:cNvPr id="181" name="維持補修費平均値テキスト"/>
        <xdr:cNvSpPr txBox="1"/>
      </xdr:nvSpPr>
      <xdr:spPr>
        <a:xfrm>
          <a:off x="4686300" y="131235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70459</xdr:rowOff>
    </xdr:from>
    <xdr:to>
      <xdr:col>24</xdr:col>
      <xdr:colOff>114300</xdr:colOff>
      <xdr:row>78</xdr:row>
      <xdr:rowOff>609</xdr:rowOff>
    </xdr:to>
    <xdr:sp macro="" textlink="">
      <xdr:nvSpPr>
        <xdr:cNvPr id="182" name="フローチャート: 判断 181"/>
        <xdr:cNvSpPr/>
      </xdr:nvSpPr>
      <xdr:spPr>
        <a:xfrm>
          <a:off x="45847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99924</xdr:rowOff>
    </xdr:from>
    <xdr:to>
      <xdr:col>19</xdr:col>
      <xdr:colOff>177800</xdr:colOff>
      <xdr:row>78</xdr:row>
      <xdr:rowOff>102400</xdr:rowOff>
    </xdr:to>
    <xdr:cxnSp macro="">
      <xdr:nvCxnSpPr>
        <xdr:cNvPr id="183" name="直線コネクタ 182"/>
        <xdr:cNvCxnSpPr/>
      </xdr:nvCxnSpPr>
      <xdr:spPr>
        <a:xfrm>
          <a:off x="2908300" y="13473024"/>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31674</xdr:rowOff>
    </xdr:from>
    <xdr:to>
      <xdr:col>20</xdr:col>
      <xdr:colOff>38100</xdr:colOff>
      <xdr:row>77</xdr:row>
      <xdr:rowOff>133274</xdr:rowOff>
    </xdr:to>
    <xdr:sp macro="" textlink="">
      <xdr:nvSpPr>
        <xdr:cNvPr id="184" name="フローチャート: 判断 183"/>
        <xdr:cNvSpPr/>
      </xdr:nvSpPr>
      <xdr:spPr>
        <a:xfrm>
          <a:off x="3746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149801</xdr:rowOff>
    </xdr:from>
    <xdr:ext cx="469744" cy="259045"/>
    <xdr:sp macro="" textlink="">
      <xdr:nvSpPr>
        <xdr:cNvPr id="185" name="テキスト ボックス 184"/>
        <xdr:cNvSpPr txBox="1"/>
      </xdr:nvSpPr>
      <xdr:spPr>
        <a:xfrm>
          <a:off x="3562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99924</xdr:rowOff>
    </xdr:from>
    <xdr:to>
      <xdr:col>15</xdr:col>
      <xdr:colOff>50800</xdr:colOff>
      <xdr:row>78</xdr:row>
      <xdr:rowOff>103200</xdr:rowOff>
    </xdr:to>
    <xdr:cxnSp macro="">
      <xdr:nvCxnSpPr>
        <xdr:cNvPr id="186" name="直線コネクタ 185"/>
        <xdr:cNvCxnSpPr/>
      </xdr:nvCxnSpPr>
      <xdr:spPr>
        <a:xfrm flipV="1">
          <a:off x="2019300" y="13473024"/>
          <a:ext cx="889000" cy="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80251</xdr:rowOff>
    </xdr:from>
    <xdr:to>
      <xdr:col>15</xdr:col>
      <xdr:colOff>101600</xdr:colOff>
      <xdr:row>78</xdr:row>
      <xdr:rowOff>10401</xdr:rowOff>
    </xdr:to>
    <xdr:sp macro="" textlink="">
      <xdr:nvSpPr>
        <xdr:cNvPr id="187" name="フローチャート: 判断 186"/>
        <xdr:cNvSpPr/>
      </xdr:nvSpPr>
      <xdr:spPr>
        <a:xfrm>
          <a:off x="2857500" y="13281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26928</xdr:rowOff>
    </xdr:from>
    <xdr:ext cx="469744" cy="259045"/>
    <xdr:sp macro="" textlink="">
      <xdr:nvSpPr>
        <xdr:cNvPr id="188" name="テキスト ボックス 187"/>
        <xdr:cNvSpPr txBox="1"/>
      </xdr:nvSpPr>
      <xdr:spPr>
        <a:xfrm>
          <a:off x="2673428" y="1305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103200</xdr:rowOff>
    </xdr:from>
    <xdr:to>
      <xdr:col>10</xdr:col>
      <xdr:colOff>114300</xdr:colOff>
      <xdr:row>78</xdr:row>
      <xdr:rowOff>109640</xdr:rowOff>
    </xdr:to>
    <xdr:cxnSp macro="">
      <xdr:nvCxnSpPr>
        <xdr:cNvPr id="189" name="直線コネクタ 188"/>
        <xdr:cNvCxnSpPr/>
      </xdr:nvCxnSpPr>
      <xdr:spPr>
        <a:xfrm flipV="1">
          <a:off x="1130300" y="13476300"/>
          <a:ext cx="889000" cy="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123113</xdr:rowOff>
    </xdr:from>
    <xdr:to>
      <xdr:col>10</xdr:col>
      <xdr:colOff>165100</xdr:colOff>
      <xdr:row>78</xdr:row>
      <xdr:rowOff>53263</xdr:rowOff>
    </xdr:to>
    <xdr:sp macro="" textlink="">
      <xdr:nvSpPr>
        <xdr:cNvPr id="190" name="フローチャート: 判断 189"/>
        <xdr:cNvSpPr/>
      </xdr:nvSpPr>
      <xdr:spPr>
        <a:xfrm>
          <a:off x="1968500" y="13324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69790</xdr:rowOff>
    </xdr:from>
    <xdr:ext cx="469744" cy="259045"/>
    <xdr:sp macro="" textlink="">
      <xdr:nvSpPr>
        <xdr:cNvPr id="191" name="テキスト ボックス 190"/>
        <xdr:cNvSpPr txBox="1"/>
      </xdr:nvSpPr>
      <xdr:spPr>
        <a:xfrm>
          <a:off x="1784428" y="13099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162891</xdr:rowOff>
    </xdr:from>
    <xdr:to>
      <xdr:col>6</xdr:col>
      <xdr:colOff>38100</xdr:colOff>
      <xdr:row>78</xdr:row>
      <xdr:rowOff>93041</xdr:rowOff>
    </xdr:to>
    <xdr:sp macro="" textlink="">
      <xdr:nvSpPr>
        <xdr:cNvPr id="192" name="フローチャート: 判断 191"/>
        <xdr:cNvSpPr/>
      </xdr:nvSpPr>
      <xdr:spPr>
        <a:xfrm>
          <a:off x="1079500" y="13364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109568</xdr:rowOff>
    </xdr:from>
    <xdr:ext cx="469744" cy="259045"/>
    <xdr:sp macro="" textlink="">
      <xdr:nvSpPr>
        <xdr:cNvPr id="193" name="テキスト ボックス 192"/>
        <xdr:cNvSpPr txBox="1"/>
      </xdr:nvSpPr>
      <xdr:spPr>
        <a:xfrm>
          <a:off x="895428" y="13139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50076</xdr:rowOff>
    </xdr:from>
    <xdr:to>
      <xdr:col>24</xdr:col>
      <xdr:colOff>114300</xdr:colOff>
      <xdr:row>78</xdr:row>
      <xdr:rowOff>151676</xdr:rowOff>
    </xdr:to>
    <xdr:sp macro="" textlink="">
      <xdr:nvSpPr>
        <xdr:cNvPr id="199" name="楕円 198"/>
        <xdr:cNvSpPr/>
      </xdr:nvSpPr>
      <xdr:spPr>
        <a:xfrm>
          <a:off x="4584700" y="13423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136453</xdr:rowOff>
    </xdr:from>
    <xdr:ext cx="469744" cy="259045"/>
    <xdr:sp macro="" textlink="">
      <xdr:nvSpPr>
        <xdr:cNvPr id="200" name="維持補修費該当値テキスト"/>
        <xdr:cNvSpPr txBox="1"/>
      </xdr:nvSpPr>
      <xdr:spPr>
        <a:xfrm>
          <a:off x="4686300" y="1333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51600</xdr:rowOff>
    </xdr:from>
    <xdr:to>
      <xdr:col>20</xdr:col>
      <xdr:colOff>38100</xdr:colOff>
      <xdr:row>78</xdr:row>
      <xdr:rowOff>153200</xdr:rowOff>
    </xdr:to>
    <xdr:sp macro="" textlink="">
      <xdr:nvSpPr>
        <xdr:cNvPr id="201" name="楕円 200"/>
        <xdr:cNvSpPr/>
      </xdr:nvSpPr>
      <xdr:spPr>
        <a:xfrm>
          <a:off x="3746500" y="1342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144327</xdr:rowOff>
    </xdr:from>
    <xdr:ext cx="469744" cy="259045"/>
    <xdr:sp macro="" textlink="">
      <xdr:nvSpPr>
        <xdr:cNvPr id="202" name="テキスト ボックス 201"/>
        <xdr:cNvSpPr txBox="1"/>
      </xdr:nvSpPr>
      <xdr:spPr>
        <a:xfrm>
          <a:off x="3562428" y="135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49124</xdr:rowOff>
    </xdr:from>
    <xdr:to>
      <xdr:col>15</xdr:col>
      <xdr:colOff>101600</xdr:colOff>
      <xdr:row>78</xdr:row>
      <xdr:rowOff>150724</xdr:rowOff>
    </xdr:to>
    <xdr:sp macro="" textlink="">
      <xdr:nvSpPr>
        <xdr:cNvPr id="203" name="楕円 202"/>
        <xdr:cNvSpPr/>
      </xdr:nvSpPr>
      <xdr:spPr>
        <a:xfrm>
          <a:off x="2857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141851</xdr:rowOff>
    </xdr:from>
    <xdr:ext cx="469744" cy="259045"/>
    <xdr:sp macro="" textlink="">
      <xdr:nvSpPr>
        <xdr:cNvPr id="204" name="テキスト ボックス 203"/>
        <xdr:cNvSpPr txBox="1"/>
      </xdr:nvSpPr>
      <xdr:spPr>
        <a:xfrm>
          <a:off x="2673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52400</xdr:rowOff>
    </xdr:from>
    <xdr:to>
      <xdr:col>10</xdr:col>
      <xdr:colOff>165100</xdr:colOff>
      <xdr:row>78</xdr:row>
      <xdr:rowOff>154000</xdr:rowOff>
    </xdr:to>
    <xdr:sp macro="" textlink="">
      <xdr:nvSpPr>
        <xdr:cNvPr id="205" name="楕円 204"/>
        <xdr:cNvSpPr/>
      </xdr:nvSpPr>
      <xdr:spPr>
        <a:xfrm>
          <a:off x="1968500" y="134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145127</xdr:rowOff>
    </xdr:from>
    <xdr:ext cx="469744" cy="259045"/>
    <xdr:sp macro="" textlink="">
      <xdr:nvSpPr>
        <xdr:cNvPr id="206" name="テキスト ボックス 205"/>
        <xdr:cNvSpPr txBox="1"/>
      </xdr:nvSpPr>
      <xdr:spPr>
        <a:xfrm>
          <a:off x="1784428" y="1351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58840</xdr:rowOff>
    </xdr:from>
    <xdr:to>
      <xdr:col>6</xdr:col>
      <xdr:colOff>38100</xdr:colOff>
      <xdr:row>78</xdr:row>
      <xdr:rowOff>160440</xdr:rowOff>
    </xdr:to>
    <xdr:sp macro="" textlink="">
      <xdr:nvSpPr>
        <xdr:cNvPr id="207" name="楕円 206"/>
        <xdr:cNvSpPr/>
      </xdr:nvSpPr>
      <xdr:spPr>
        <a:xfrm>
          <a:off x="1079500" y="134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151567</xdr:rowOff>
    </xdr:from>
    <xdr:ext cx="469744" cy="259045"/>
    <xdr:sp macro="" textlink="">
      <xdr:nvSpPr>
        <xdr:cNvPr id="208" name="テキスト ボックス 207"/>
        <xdr:cNvSpPr txBox="1"/>
      </xdr:nvSpPr>
      <xdr:spPr>
        <a:xfrm>
          <a:off x="895428" y="135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6186</xdr:rowOff>
    </xdr:from>
    <xdr:to>
      <xdr:col>24</xdr:col>
      <xdr:colOff>62865</xdr:colOff>
      <xdr:row>99</xdr:row>
      <xdr:rowOff>74346</xdr:rowOff>
    </xdr:to>
    <xdr:cxnSp macro="">
      <xdr:nvCxnSpPr>
        <xdr:cNvPr id="233" name="直線コネクタ 232"/>
        <xdr:cNvCxnSpPr/>
      </xdr:nvCxnSpPr>
      <xdr:spPr>
        <a:xfrm flipV="1">
          <a:off x="4633595" y="15608136"/>
          <a:ext cx="1270" cy="1439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78173</xdr:rowOff>
    </xdr:from>
    <xdr:ext cx="534377" cy="259045"/>
    <xdr:sp macro="" textlink="">
      <xdr:nvSpPr>
        <xdr:cNvPr id="234" name="扶助費最小値テキスト"/>
        <xdr:cNvSpPr txBox="1"/>
      </xdr:nvSpPr>
      <xdr:spPr>
        <a:xfrm>
          <a:off x="4686300" y="17051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74346</xdr:rowOff>
    </xdr:from>
    <xdr:to>
      <xdr:col>24</xdr:col>
      <xdr:colOff>152400</xdr:colOff>
      <xdr:row>99</xdr:row>
      <xdr:rowOff>74346</xdr:rowOff>
    </xdr:to>
    <xdr:cxnSp macro="">
      <xdr:nvCxnSpPr>
        <xdr:cNvPr id="235" name="直線コネクタ 234"/>
        <xdr:cNvCxnSpPr/>
      </xdr:nvCxnSpPr>
      <xdr:spPr>
        <a:xfrm>
          <a:off x="4546600" y="17047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124313</xdr:rowOff>
    </xdr:from>
    <xdr:ext cx="599010" cy="259045"/>
    <xdr:sp macro="" textlink="">
      <xdr:nvSpPr>
        <xdr:cNvPr id="236" name="扶助費最大値テキスト"/>
        <xdr:cNvSpPr txBox="1"/>
      </xdr:nvSpPr>
      <xdr:spPr>
        <a:xfrm>
          <a:off x="4686300" y="15383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6186</xdr:rowOff>
    </xdr:from>
    <xdr:to>
      <xdr:col>24</xdr:col>
      <xdr:colOff>152400</xdr:colOff>
      <xdr:row>91</xdr:row>
      <xdr:rowOff>6186</xdr:rowOff>
    </xdr:to>
    <xdr:cxnSp macro="">
      <xdr:nvCxnSpPr>
        <xdr:cNvPr id="237" name="直線コネクタ 236"/>
        <xdr:cNvCxnSpPr/>
      </xdr:nvCxnSpPr>
      <xdr:spPr>
        <a:xfrm>
          <a:off x="4546600" y="15608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127115</xdr:rowOff>
    </xdr:from>
    <xdr:to>
      <xdr:col>24</xdr:col>
      <xdr:colOff>63500</xdr:colOff>
      <xdr:row>97</xdr:row>
      <xdr:rowOff>142787</xdr:rowOff>
    </xdr:to>
    <xdr:cxnSp macro="">
      <xdr:nvCxnSpPr>
        <xdr:cNvPr id="238" name="直線コネクタ 237"/>
        <xdr:cNvCxnSpPr/>
      </xdr:nvCxnSpPr>
      <xdr:spPr>
        <a:xfrm>
          <a:off x="3797300" y="16757765"/>
          <a:ext cx="838200" cy="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64774</xdr:rowOff>
    </xdr:from>
    <xdr:ext cx="534377" cy="259045"/>
    <xdr:sp macro="" textlink="">
      <xdr:nvSpPr>
        <xdr:cNvPr id="239" name="扶助費平均値テキスト"/>
        <xdr:cNvSpPr txBox="1"/>
      </xdr:nvSpPr>
      <xdr:spPr>
        <a:xfrm>
          <a:off x="4686300" y="16352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41897</xdr:rowOff>
    </xdr:from>
    <xdr:to>
      <xdr:col>24</xdr:col>
      <xdr:colOff>114300</xdr:colOff>
      <xdr:row>96</xdr:row>
      <xdr:rowOff>143497</xdr:rowOff>
    </xdr:to>
    <xdr:sp macro="" textlink="">
      <xdr:nvSpPr>
        <xdr:cNvPr id="240" name="フローチャート: 判断 239"/>
        <xdr:cNvSpPr/>
      </xdr:nvSpPr>
      <xdr:spPr>
        <a:xfrm>
          <a:off x="45847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122340</xdr:rowOff>
    </xdr:from>
    <xdr:to>
      <xdr:col>19</xdr:col>
      <xdr:colOff>177800</xdr:colOff>
      <xdr:row>97</xdr:row>
      <xdr:rowOff>127115</xdr:rowOff>
    </xdr:to>
    <xdr:cxnSp macro="">
      <xdr:nvCxnSpPr>
        <xdr:cNvPr id="241" name="直線コネクタ 240"/>
        <xdr:cNvCxnSpPr/>
      </xdr:nvCxnSpPr>
      <xdr:spPr>
        <a:xfrm>
          <a:off x="2908300" y="16752990"/>
          <a:ext cx="889000" cy="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44069</xdr:rowOff>
    </xdr:from>
    <xdr:to>
      <xdr:col>20</xdr:col>
      <xdr:colOff>38100</xdr:colOff>
      <xdr:row>96</xdr:row>
      <xdr:rowOff>145669</xdr:rowOff>
    </xdr:to>
    <xdr:sp macro="" textlink="">
      <xdr:nvSpPr>
        <xdr:cNvPr id="242" name="フローチャート: 判断 241"/>
        <xdr:cNvSpPr/>
      </xdr:nvSpPr>
      <xdr:spPr>
        <a:xfrm>
          <a:off x="3746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162196</xdr:rowOff>
    </xdr:from>
    <xdr:ext cx="534377" cy="259045"/>
    <xdr:sp macro="" textlink="">
      <xdr:nvSpPr>
        <xdr:cNvPr id="243" name="テキスト ボックス 242"/>
        <xdr:cNvSpPr txBox="1"/>
      </xdr:nvSpPr>
      <xdr:spPr>
        <a:xfrm>
          <a:off x="3530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122340</xdr:rowOff>
    </xdr:from>
    <xdr:to>
      <xdr:col>15</xdr:col>
      <xdr:colOff>50800</xdr:colOff>
      <xdr:row>97</xdr:row>
      <xdr:rowOff>171310</xdr:rowOff>
    </xdr:to>
    <xdr:cxnSp macro="">
      <xdr:nvCxnSpPr>
        <xdr:cNvPr id="244" name="直線コネクタ 243"/>
        <xdr:cNvCxnSpPr/>
      </xdr:nvCxnSpPr>
      <xdr:spPr>
        <a:xfrm flipV="1">
          <a:off x="2019300" y="16752990"/>
          <a:ext cx="889000" cy="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78042</xdr:rowOff>
    </xdr:from>
    <xdr:to>
      <xdr:col>15</xdr:col>
      <xdr:colOff>101600</xdr:colOff>
      <xdr:row>97</xdr:row>
      <xdr:rowOff>8192</xdr:rowOff>
    </xdr:to>
    <xdr:sp macro="" textlink="">
      <xdr:nvSpPr>
        <xdr:cNvPr id="245" name="フローチャート: 判断 244"/>
        <xdr:cNvSpPr/>
      </xdr:nvSpPr>
      <xdr:spPr>
        <a:xfrm>
          <a:off x="2857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24719</xdr:rowOff>
    </xdr:from>
    <xdr:ext cx="534377" cy="259045"/>
    <xdr:sp macro="" textlink="">
      <xdr:nvSpPr>
        <xdr:cNvPr id="246" name="テキスト ボックス 245"/>
        <xdr:cNvSpPr txBox="1"/>
      </xdr:nvSpPr>
      <xdr:spPr>
        <a:xfrm>
          <a:off x="2641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144856</xdr:rowOff>
    </xdr:from>
    <xdr:to>
      <xdr:col>10</xdr:col>
      <xdr:colOff>114300</xdr:colOff>
      <xdr:row>97</xdr:row>
      <xdr:rowOff>171310</xdr:rowOff>
    </xdr:to>
    <xdr:cxnSp macro="">
      <xdr:nvCxnSpPr>
        <xdr:cNvPr id="247" name="直線コネクタ 246"/>
        <xdr:cNvCxnSpPr/>
      </xdr:nvCxnSpPr>
      <xdr:spPr>
        <a:xfrm>
          <a:off x="1130300" y="16775506"/>
          <a:ext cx="889000" cy="2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156871</xdr:rowOff>
    </xdr:from>
    <xdr:to>
      <xdr:col>10</xdr:col>
      <xdr:colOff>165100</xdr:colOff>
      <xdr:row>97</xdr:row>
      <xdr:rowOff>87021</xdr:rowOff>
    </xdr:to>
    <xdr:sp macro="" textlink="">
      <xdr:nvSpPr>
        <xdr:cNvPr id="248" name="フローチャート: 判断 247"/>
        <xdr:cNvSpPr/>
      </xdr:nvSpPr>
      <xdr:spPr>
        <a:xfrm>
          <a:off x="1968500" y="1661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103548</xdr:rowOff>
    </xdr:from>
    <xdr:ext cx="534377" cy="259045"/>
    <xdr:sp macro="" textlink="">
      <xdr:nvSpPr>
        <xdr:cNvPr id="249" name="テキスト ボックス 248"/>
        <xdr:cNvSpPr txBox="1"/>
      </xdr:nvSpPr>
      <xdr:spPr>
        <a:xfrm>
          <a:off x="1752111" y="1639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62001</xdr:rowOff>
    </xdr:from>
    <xdr:to>
      <xdr:col>6</xdr:col>
      <xdr:colOff>38100</xdr:colOff>
      <xdr:row>97</xdr:row>
      <xdr:rowOff>163601</xdr:rowOff>
    </xdr:to>
    <xdr:sp macro="" textlink="">
      <xdr:nvSpPr>
        <xdr:cNvPr id="250" name="フローチャート: 判断 249"/>
        <xdr:cNvSpPr/>
      </xdr:nvSpPr>
      <xdr:spPr>
        <a:xfrm>
          <a:off x="1079500" y="1669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8678</xdr:rowOff>
    </xdr:from>
    <xdr:ext cx="534377" cy="259045"/>
    <xdr:sp macro="" textlink="">
      <xdr:nvSpPr>
        <xdr:cNvPr id="251" name="テキスト ボックス 250"/>
        <xdr:cNvSpPr txBox="1"/>
      </xdr:nvSpPr>
      <xdr:spPr>
        <a:xfrm>
          <a:off x="863111" y="16467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91987</xdr:rowOff>
    </xdr:from>
    <xdr:to>
      <xdr:col>24</xdr:col>
      <xdr:colOff>114300</xdr:colOff>
      <xdr:row>98</xdr:row>
      <xdr:rowOff>22137</xdr:rowOff>
    </xdr:to>
    <xdr:sp macro="" textlink="">
      <xdr:nvSpPr>
        <xdr:cNvPr id="257" name="楕円 256"/>
        <xdr:cNvSpPr/>
      </xdr:nvSpPr>
      <xdr:spPr>
        <a:xfrm>
          <a:off x="4584700" y="1672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70414</xdr:rowOff>
    </xdr:from>
    <xdr:ext cx="534377" cy="259045"/>
    <xdr:sp macro="" textlink="">
      <xdr:nvSpPr>
        <xdr:cNvPr id="258" name="扶助費該当値テキスト"/>
        <xdr:cNvSpPr txBox="1"/>
      </xdr:nvSpPr>
      <xdr:spPr>
        <a:xfrm>
          <a:off x="4686300" y="16701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76315</xdr:rowOff>
    </xdr:from>
    <xdr:to>
      <xdr:col>20</xdr:col>
      <xdr:colOff>38100</xdr:colOff>
      <xdr:row>98</xdr:row>
      <xdr:rowOff>6465</xdr:rowOff>
    </xdr:to>
    <xdr:sp macro="" textlink="">
      <xdr:nvSpPr>
        <xdr:cNvPr id="259" name="楕円 258"/>
        <xdr:cNvSpPr/>
      </xdr:nvSpPr>
      <xdr:spPr>
        <a:xfrm>
          <a:off x="3746500" y="1670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169042</xdr:rowOff>
    </xdr:from>
    <xdr:ext cx="534377" cy="259045"/>
    <xdr:sp macro="" textlink="">
      <xdr:nvSpPr>
        <xdr:cNvPr id="260" name="テキスト ボックス 259"/>
        <xdr:cNvSpPr txBox="1"/>
      </xdr:nvSpPr>
      <xdr:spPr>
        <a:xfrm>
          <a:off x="3530111" y="1679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71540</xdr:rowOff>
    </xdr:from>
    <xdr:to>
      <xdr:col>15</xdr:col>
      <xdr:colOff>101600</xdr:colOff>
      <xdr:row>98</xdr:row>
      <xdr:rowOff>1690</xdr:rowOff>
    </xdr:to>
    <xdr:sp macro="" textlink="">
      <xdr:nvSpPr>
        <xdr:cNvPr id="261" name="楕円 260"/>
        <xdr:cNvSpPr/>
      </xdr:nvSpPr>
      <xdr:spPr>
        <a:xfrm>
          <a:off x="2857500" y="16702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164267</xdr:rowOff>
    </xdr:from>
    <xdr:ext cx="534377" cy="259045"/>
    <xdr:sp macro="" textlink="">
      <xdr:nvSpPr>
        <xdr:cNvPr id="262" name="テキスト ボックス 261"/>
        <xdr:cNvSpPr txBox="1"/>
      </xdr:nvSpPr>
      <xdr:spPr>
        <a:xfrm>
          <a:off x="2641111" y="16794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120510</xdr:rowOff>
    </xdr:from>
    <xdr:to>
      <xdr:col>10</xdr:col>
      <xdr:colOff>165100</xdr:colOff>
      <xdr:row>98</xdr:row>
      <xdr:rowOff>50660</xdr:rowOff>
    </xdr:to>
    <xdr:sp macro="" textlink="">
      <xdr:nvSpPr>
        <xdr:cNvPr id="263" name="楕円 262"/>
        <xdr:cNvSpPr/>
      </xdr:nvSpPr>
      <xdr:spPr>
        <a:xfrm>
          <a:off x="1968500" y="167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41787</xdr:rowOff>
    </xdr:from>
    <xdr:ext cx="534377" cy="259045"/>
    <xdr:sp macro="" textlink="">
      <xdr:nvSpPr>
        <xdr:cNvPr id="264" name="テキスト ボックス 263"/>
        <xdr:cNvSpPr txBox="1"/>
      </xdr:nvSpPr>
      <xdr:spPr>
        <a:xfrm>
          <a:off x="1752111" y="16843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94056</xdr:rowOff>
    </xdr:from>
    <xdr:to>
      <xdr:col>6</xdr:col>
      <xdr:colOff>38100</xdr:colOff>
      <xdr:row>98</xdr:row>
      <xdr:rowOff>24206</xdr:rowOff>
    </xdr:to>
    <xdr:sp macro="" textlink="">
      <xdr:nvSpPr>
        <xdr:cNvPr id="265" name="楕円 264"/>
        <xdr:cNvSpPr/>
      </xdr:nvSpPr>
      <xdr:spPr>
        <a:xfrm>
          <a:off x="1079500" y="16724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15333</xdr:rowOff>
    </xdr:from>
    <xdr:ext cx="534377" cy="259045"/>
    <xdr:sp macro="" textlink="">
      <xdr:nvSpPr>
        <xdr:cNvPr id="266" name="テキスト ボックス 265"/>
        <xdr:cNvSpPr txBox="1"/>
      </xdr:nvSpPr>
      <xdr:spPr>
        <a:xfrm>
          <a:off x="863111" y="16817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6045</xdr:rowOff>
    </xdr:from>
    <xdr:to>
      <xdr:col>54</xdr:col>
      <xdr:colOff>189865</xdr:colOff>
      <xdr:row>38</xdr:row>
      <xdr:rowOff>78076</xdr:rowOff>
    </xdr:to>
    <xdr:cxnSp macro="">
      <xdr:nvCxnSpPr>
        <xdr:cNvPr id="292" name="直線コネクタ 291"/>
        <xdr:cNvCxnSpPr/>
      </xdr:nvCxnSpPr>
      <xdr:spPr>
        <a:xfrm flipV="1">
          <a:off x="10475595" y="5320995"/>
          <a:ext cx="1270" cy="12721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81903</xdr:rowOff>
    </xdr:from>
    <xdr:ext cx="534377" cy="259045"/>
    <xdr:sp macro="" textlink="">
      <xdr:nvSpPr>
        <xdr:cNvPr id="293" name="補助費等最小値テキスト"/>
        <xdr:cNvSpPr txBox="1"/>
      </xdr:nvSpPr>
      <xdr:spPr>
        <a:xfrm>
          <a:off x="10528300" y="6597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78076</xdr:rowOff>
    </xdr:from>
    <xdr:to>
      <xdr:col>55</xdr:col>
      <xdr:colOff>88900</xdr:colOff>
      <xdr:row>38</xdr:row>
      <xdr:rowOff>78076</xdr:rowOff>
    </xdr:to>
    <xdr:cxnSp macro="">
      <xdr:nvCxnSpPr>
        <xdr:cNvPr id="294" name="直線コネクタ 293"/>
        <xdr:cNvCxnSpPr/>
      </xdr:nvCxnSpPr>
      <xdr:spPr>
        <a:xfrm>
          <a:off x="10388600" y="6593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124172</xdr:rowOff>
    </xdr:from>
    <xdr:ext cx="599010" cy="259045"/>
    <xdr:sp macro="" textlink="">
      <xdr:nvSpPr>
        <xdr:cNvPr id="295" name="補助費等最大値テキスト"/>
        <xdr:cNvSpPr txBox="1"/>
      </xdr:nvSpPr>
      <xdr:spPr>
        <a:xfrm>
          <a:off x="10528300" y="509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6045</xdr:rowOff>
    </xdr:from>
    <xdr:to>
      <xdr:col>55</xdr:col>
      <xdr:colOff>88900</xdr:colOff>
      <xdr:row>31</xdr:row>
      <xdr:rowOff>6045</xdr:rowOff>
    </xdr:to>
    <xdr:cxnSp macro="">
      <xdr:nvCxnSpPr>
        <xdr:cNvPr id="296" name="直線コネクタ 295"/>
        <xdr:cNvCxnSpPr/>
      </xdr:nvCxnSpPr>
      <xdr:spPr>
        <a:xfrm>
          <a:off x="10388600" y="5320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131743</xdr:rowOff>
    </xdr:from>
    <xdr:to>
      <xdr:col>55</xdr:col>
      <xdr:colOff>0</xdr:colOff>
      <xdr:row>37</xdr:row>
      <xdr:rowOff>140843</xdr:rowOff>
    </xdr:to>
    <xdr:cxnSp macro="">
      <xdr:nvCxnSpPr>
        <xdr:cNvPr id="297" name="直線コネクタ 296"/>
        <xdr:cNvCxnSpPr/>
      </xdr:nvCxnSpPr>
      <xdr:spPr>
        <a:xfrm flipV="1">
          <a:off x="9639300" y="6475393"/>
          <a:ext cx="8382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32311</xdr:rowOff>
    </xdr:from>
    <xdr:ext cx="534377" cy="259045"/>
    <xdr:sp macro="" textlink="">
      <xdr:nvSpPr>
        <xdr:cNvPr id="298" name="補助費等平均値テキスト"/>
        <xdr:cNvSpPr txBox="1"/>
      </xdr:nvSpPr>
      <xdr:spPr>
        <a:xfrm>
          <a:off x="10528300" y="6033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9434</xdr:rowOff>
    </xdr:from>
    <xdr:to>
      <xdr:col>55</xdr:col>
      <xdr:colOff>50800</xdr:colOff>
      <xdr:row>36</xdr:row>
      <xdr:rowOff>111034</xdr:rowOff>
    </xdr:to>
    <xdr:sp macro="" textlink="">
      <xdr:nvSpPr>
        <xdr:cNvPr id="299" name="フローチャート: 判断 298"/>
        <xdr:cNvSpPr/>
      </xdr:nvSpPr>
      <xdr:spPr>
        <a:xfrm>
          <a:off x="10426700" y="6181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140527</xdr:rowOff>
    </xdr:from>
    <xdr:to>
      <xdr:col>50</xdr:col>
      <xdr:colOff>114300</xdr:colOff>
      <xdr:row>37</xdr:row>
      <xdr:rowOff>140843</xdr:rowOff>
    </xdr:to>
    <xdr:cxnSp macro="">
      <xdr:nvCxnSpPr>
        <xdr:cNvPr id="300" name="直線コネクタ 299"/>
        <xdr:cNvCxnSpPr/>
      </xdr:nvCxnSpPr>
      <xdr:spPr>
        <a:xfrm>
          <a:off x="8750300" y="6484177"/>
          <a:ext cx="889000" cy="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19068</xdr:rowOff>
    </xdr:from>
    <xdr:to>
      <xdr:col>50</xdr:col>
      <xdr:colOff>165100</xdr:colOff>
      <xdr:row>36</xdr:row>
      <xdr:rowOff>120668</xdr:rowOff>
    </xdr:to>
    <xdr:sp macro="" textlink="">
      <xdr:nvSpPr>
        <xdr:cNvPr id="301" name="フローチャート: 判断 300"/>
        <xdr:cNvSpPr/>
      </xdr:nvSpPr>
      <xdr:spPr>
        <a:xfrm>
          <a:off x="9588500" y="6191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137195</xdr:rowOff>
    </xdr:from>
    <xdr:ext cx="534377" cy="259045"/>
    <xdr:sp macro="" textlink="">
      <xdr:nvSpPr>
        <xdr:cNvPr id="302" name="テキスト ボックス 301"/>
        <xdr:cNvSpPr txBox="1"/>
      </xdr:nvSpPr>
      <xdr:spPr>
        <a:xfrm>
          <a:off x="9372111" y="5966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140527</xdr:rowOff>
    </xdr:from>
    <xdr:to>
      <xdr:col>45</xdr:col>
      <xdr:colOff>177800</xdr:colOff>
      <xdr:row>37</xdr:row>
      <xdr:rowOff>145698</xdr:rowOff>
    </xdr:to>
    <xdr:cxnSp macro="">
      <xdr:nvCxnSpPr>
        <xdr:cNvPr id="303" name="直線コネクタ 302"/>
        <xdr:cNvCxnSpPr/>
      </xdr:nvCxnSpPr>
      <xdr:spPr>
        <a:xfrm flipV="1">
          <a:off x="7861300" y="648417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23847</xdr:rowOff>
    </xdr:from>
    <xdr:to>
      <xdr:col>46</xdr:col>
      <xdr:colOff>38100</xdr:colOff>
      <xdr:row>36</xdr:row>
      <xdr:rowOff>125447</xdr:rowOff>
    </xdr:to>
    <xdr:sp macro="" textlink="">
      <xdr:nvSpPr>
        <xdr:cNvPr id="304" name="フローチャート: 判断 303"/>
        <xdr:cNvSpPr/>
      </xdr:nvSpPr>
      <xdr:spPr>
        <a:xfrm>
          <a:off x="8699500" y="619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141974</xdr:rowOff>
    </xdr:from>
    <xdr:ext cx="534377" cy="259045"/>
    <xdr:sp macro="" textlink="">
      <xdr:nvSpPr>
        <xdr:cNvPr id="305" name="テキスト ボックス 304"/>
        <xdr:cNvSpPr txBox="1"/>
      </xdr:nvSpPr>
      <xdr:spPr>
        <a:xfrm>
          <a:off x="8483111" y="597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145698</xdr:rowOff>
    </xdr:from>
    <xdr:to>
      <xdr:col>41</xdr:col>
      <xdr:colOff>50800</xdr:colOff>
      <xdr:row>38</xdr:row>
      <xdr:rowOff>17649</xdr:rowOff>
    </xdr:to>
    <xdr:cxnSp macro="">
      <xdr:nvCxnSpPr>
        <xdr:cNvPr id="306" name="直線コネクタ 305"/>
        <xdr:cNvCxnSpPr/>
      </xdr:nvCxnSpPr>
      <xdr:spPr>
        <a:xfrm flipV="1">
          <a:off x="6972300" y="6489348"/>
          <a:ext cx="889000" cy="43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20081</xdr:rowOff>
    </xdr:from>
    <xdr:to>
      <xdr:col>41</xdr:col>
      <xdr:colOff>101600</xdr:colOff>
      <xdr:row>36</xdr:row>
      <xdr:rowOff>121681</xdr:rowOff>
    </xdr:to>
    <xdr:sp macro="" textlink="">
      <xdr:nvSpPr>
        <xdr:cNvPr id="307" name="フローチャート: 判断 306"/>
        <xdr:cNvSpPr/>
      </xdr:nvSpPr>
      <xdr:spPr>
        <a:xfrm>
          <a:off x="7810500" y="619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138208</xdr:rowOff>
    </xdr:from>
    <xdr:ext cx="534377" cy="259045"/>
    <xdr:sp macro="" textlink="">
      <xdr:nvSpPr>
        <xdr:cNvPr id="308" name="テキスト ボックス 307"/>
        <xdr:cNvSpPr txBox="1"/>
      </xdr:nvSpPr>
      <xdr:spPr>
        <a:xfrm>
          <a:off x="7594111" y="596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132846</xdr:rowOff>
    </xdr:from>
    <xdr:to>
      <xdr:col>36</xdr:col>
      <xdr:colOff>165100</xdr:colOff>
      <xdr:row>37</xdr:row>
      <xdr:rowOff>62996</xdr:rowOff>
    </xdr:to>
    <xdr:sp macro="" textlink="">
      <xdr:nvSpPr>
        <xdr:cNvPr id="309" name="フローチャート: 判断 308"/>
        <xdr:cNvSpPr/>
      </xdr:nvSpPr>
      <xdr:spPr>
        <a:xfrm>
          <a:off x="6921500" y="630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79523</xdr:rowOff>
    </xdr:from>
    <xdr:ext cx="534377" cy="259045"/>
    <xdr:sp macro="" textlink="">
      <xdr:nvSpPr>
        <xdr:cNvPr id="310" name="テキスト ボックス 309"/>
        <xdr:cNvSpPr txBox="1"/>
      </xdr:nvSpPr>
      <xdr:spPr>
        <a:xfrm>
          <a:off x="6705111" y="60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80943</xdr:rowOff>
    </xdr:from>
    <xdr:to>
      <xdr:col>55</xdr:col>
      <xdr:colOff>50800</xdr:colOff>
      <xdr:row>38</xdr:row>
      <xdr:rowOff>11092</xdr:rowOff>
    </xdr:to>
    <xdr:sp macro="" textlink="">
      <xdr:nvSpPr>
        <xdr:cNvPr id="316" name="楕円 315"/>
        <xdr:cNvSpPr/>
      </xdr:nvSpPr>
      <xdr:spPr>
        <a:xfrm>
          <a:off x="10426700" y="642459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167320</xdr:rowOff>
    </xdr:from>
    <xdr:ext cx="534377" cy="259045"/>
    <xdr:sp macro="" textlink="">
      <xdr:nvSpPr>
        <xdr:cNvPr id="317" name="補助費等該当値テキスト"/>
        <xdr:cNvSpPr txBox="1"/>
      </xdr:nvSpPr>
      <xdr:spPr>
        <a:xfrm>
          <a:off x="10528300" y="6339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90043</xdr:rowOff>
    </xdr:from>
    <xdr:to>
      <xdr:col>50</xdr:col>
      <xdr:colOff>165100</xdr:colOff>
      <xdr:row>38</xdr:row>
      <xdr:rowOff>20193</xdr:rowOff>
    </xdr:to>
    <xdr:sp macro="" textlink="">
      <xdr:nvSpPr>
        <xdr:cNvPr id="318" name="楕円 317"/>
        <xdr:cNvSpPr/>
      </xdr:nvSpPr>
      <xdr:spPr>
        <a:xfrm>
          <a:off x="9588500" y="643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11320</xdr:rowOff>
    </xdr:from>
    <xdr:ext cx="534377" cy="259045"/>
    <xdr:sp macro="" textlink="">
      <xdr:nvSpPr>
        <xdr:cNvPr id="319" name="テキスト ボックス 318"/>
        <xdr:cNvSpPr txBox="1"/>
      </xdr:nvSpPr>
      <xdr:spPr>
        <a:xfrm>
          <a:off x="9372111" y="6526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89727</xdr:rowOff>
    </xdr:from>
    <xdr:to>
      <xdr:col>46</xdr:col>
      <xdr:colOff>38100</xdr:colOff>
      <xdr:row>38</xdr:row>
      <xdr:rowOff>19878</xdr:rowOff>
    </xdr:to>
    <xdr:sp macro="" textlink="">
      <xdr:nvSpPr>
        <xdr:cNvPr id="320" name="楕円 319"/>
        <xdr:cNvSpPr/>
      </xdr:nvSpPr>
      <xdr:spPr>
        <a:xfrm>
          <a:off x="8699500" y="643337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11004</xdr:rowOff>
    </xdr:from>
    <xdr:ext cx="534377" cy="259045"/>
    <xdr:sp macro="" textlink="">
      <xdr:nvSpPr>
        <xdr:cNvPr id="321" name="テキスト ボックス 320"/>
        <xdr:cNvSpPr txBox="1"/>
      </xdr:nvSpPr>
      <xdr:spPr>
        <a:xfrm>
          <a:off x="8483111" y="652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94898</xdr:rowOff>
    </xdr:from>
    <xdr:to>
      <xdr:col>41</xdr:col>
      <xdr:colOff>101600</xdr:colOff>
      <xdr:row>38</xdr:row>
      <xdr:rowOff>25048</xdr:rowOff>
    </xdr:to>
    <xdr:sp macro="" textlink="">
      <xdr:nvSpPr>
        <xdr:cNvPr id="322" name="楕円 321"/>
        <xdr:cNvSpPr/>
      </xdr:nvSpPr>
      <xdr:spPr>
        <a:xfrm>
          <a:off x="7810500" y="6438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16175</xdr:rowOff>
    </xdr:from>
    <xdr:ext cx="534377" cy="259045"/>
    <xdr:sp macro="" textlink="">
      <xdr:nvSpPr>
        <xdr:cNvPr id="323" name="テキスト ボックス 322"/>
        <xdr:cNvSpPr txBox="1"/>
      </xdr:nvSpPr>
      <xdr:spPr>
        <a:xfrm>
          <a:off x="7594111" y="6531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138299</xdr:rowOff>
    </xdr:from>
    <xdr:to>
      <xdr:col>36</xdr:col>
      <xdr:colOff>165100</xdr:colOff>
      <xdr:row>38</xdr:row>
      <xdr:rowOff>68449</xdr:rowOff>
    </xdr:to>
    <xdr:sp macro="" textlink="">
      <xdr:nvSpPr>
        <xdr:cNvPr id="324" name="楕円 323"/>
        <xdr:cNvSpPr/>
      </xdr:nvSpPr>
      <xdr:spPr>
        <a:xfrm>
          <a:off x="6921500" y="648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59576</xdr:rowOff>
    </xdr:from>
    <xdr:ext cx="534377" cy="259045"/>
    <xdr:sp macro="" textlink="">
      <xdr:nvSpPr>
        <xdr:cNvPr id="325" name="テキスト ボックス 324"/>
        <xdr:cNvSpPr txBox="1"/>
      </xdr:nvSpPr>
      <xdr:spPr>
        <a:xfrm>
          <a:off x="6705111" y="657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9" name="テキスト ボックス 338"/>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5594</xdr:rowOff>
    </xdr:from>
    <xdr:to>
      <xdr:col>54</xdr:col>
      <xdr:colOff>189865</xdr:colOff>
      <xdr:row>58</xdr:row>
      <xdr:rowOff>39170</xdr:rowOff>
    </xdr:to>
    <xdr:cxnSp macro="">
      <xdr:nvCxnSpPr>
        <xdr:cNvPr id="347" name="直線コネクタ 346"/>
        <xdr:cNvCxnSpPr/>
      </xdr:nvCxnSpPr>
      <xdr:spPr>
        <a:xfrm flipV="1">
          <a:off x="10475595" y="8578094"/>
          <a:ext cx="1270" cy="1405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42997</xdr:rowOff>
    </xdr:from>
    <xdr:ext cx="534377" cy="259045"/>
    <xdr:sp macro="" textlink="">
      <xdr:nvSpPr>
        <xdr:cNvPr id="348" name="普通建設事業費最小値テキスト"/>
        <xdr:cNvSpPr txBox="1"/>
      </xdr:nvSpPr>
      <xdr:spPr>
        <a:xfrm>
          <a:off x="10528300" y="9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39170</xdr:rowOff>
    </xdr:from>
    <xdr:to>
      <xdr:col>55</xdr:col>
      <xdr:colOff>88900</xdr:colOff>
      <xdr:row>58</xdr:row>
      <xdr:rowOff>39170</xdr:rowOff>
    </xdr:to>
    <xdr:cxnSp macro="">
      <xdr:nvCxnSpPr>
        <xdr:cNvPr id="349" name="直線コネクタ 348"/>
        <xdr:cNvCxnSpPr/>
      </xdr:nvCxnSpPr>
      <xdr:spPr>
        <a:xfrm>
          <a:off x="10388600" y="9983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123721</xdr:rowOff>
    </xdr:from>
    <xdr:ext cx="599010" cy="259045"/>
    <xdr:sp macro="" textlink="">
      <xdr:nvSpPr>
        <xdr:cNvPr id="350" name="普通建設事業費最大値テキスト"/>
        <xdr:cNvSpPr txBox="1"/>
      </xdr:nvSpPr>
      <xdr:spPr>
        <a:xfrm>
          <a:off x="10528300" y="83533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5594</xdr:rowOff>
    </xdr:from>
    <xdr:to>
      <xdr:col>55</xdr:col>
      <xdr:colOff>88900</xdr:colOff>
      <xdr:row>50</xdr:row>
      <xdr:rowOff>5594</xdr:rowOff>
    </xdr:to>
    <xdr:cxnSp macro="">
      <xdr:nvCxnSpPr>
        <xdr:cNvPr id="351" name="直線コネクタ 350"/>
        <xdr:cNvCxnSpPr/>
      </xdr:nvCxnSpPr>
      <xdr:spPr>
        <a:xfrm>
          <a:off x="10388600" y="8578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123360</xdr:rowOff>
    </xdr:from>
    <xdr:to>
      <xdr:col>55</xdr:col>
      <xdr:colOff>0</xdr:colOff>
      <xdr:row>55</xdr:row>
      <xdr:rowOff>62177</xdr:rowOff>
    </xdr:to>
    <xdr:cxnSp macro="">
      <xdr:nvCxnSpPr>
        <xdr:cNvPr id="352" name="直線コネクタ 351"/>
        <xdr:cNvCxnSpPr/>
      </xdr:nvCxnSpPr>
      <xdr:spPr>
        <a:xfrm flipV="1">
          <a:off x="9639300" y="9210210"/>
          <a:ext cx="838200" cy="28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120500</xdr:rowOff>
    </xdr:from>
    <xdr:ext cx="534377" cy="259045"/>
    <xdr:sp macro="" textlink="">
      <xdr:nvSpPr>
        <xdr:cNvPr id="353" name="普通建設事業費平均値テキスト"/>
        <xdr:cNvSpPr txBox="1"/>
      </xdr:nvSpPr>
      <xdr:spPr>
        <a:xfrm>
          <a:off x="10528300" y="93788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142073</xdr:rowOff>
    </xdr:from>
    <xdr:to>
      <xdr:col>55</xdr:col>
      <xdr:colOff>50800</xdr:colOff>
      <xdr:row>55</xdr:row>
      <xdr:rowOff>72223</xdr:rowOff>
    </xdr:to>
    <xdr:sp macro="" textlink="">
      <xdr:nvSpPr>
        <xdr:cNvPr id="354" name="フローチャート: 判断 353"/>
        <xdr:cNvSpPr/>
      </xdr:nvSpPr>
      <xdr:spPr>
        <a:xfrm>
          <a:off x="10426700" y="940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98799</xdr:rowOff>
    </xdr:from>
    <xdr:to>
      <xdr:col>50</xdr:col>
      <xdr:colOff>114300</xdr:colOff>
      <xdr:row>55</xdr:row>
      <xdr:rowOff>62177</xdr:rowOff>
    </xdr:to>
    <xdr:cxnSp macro="">
      <xdr:nvCxnSpPr>
        <xdr:cNvPr id="355" name="直線コネクタ 354"/>
        <xdr:cNvCxnSpPr/>
      </xdr:nvCxnSpPr>
      <xdr:spPr>
        <a:xfrm>
          <a:off x="8750300" y="9185649"/>
          <a:ext cx="889000" cy="30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128997</xdr:rowOff>
    </xdr:from>
    <xdr:to>
      <xdr:col>50</xdr:col>
      <xdr:colOff>165100</xdr:colOff>
      <xdr:row>55</xdr:row>
      <xdr:rowOff>59147</xdr:rowOff>
    </xdr:to>
    <xdr:sp macro="" textlink="">
      <xdr:nvSpPr>
        <xdr:cNvPr id="356" name="フローチャート: 判断 355"/>
        <xdr:cNvSpPr/>
      </xdr:nvSpPr>
      <xdr:spPr>
        <a:xfrm>
          <a:off x="9588500" y="9387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75674</xdr:rowOff>
    </xdr:from>
    <xdr:ext cx="534377" cy="259045"/>
    <xdr:sp macro="" textlink="">
      <xdr:nvSpPr>
        <xdr:cNvPr id="357" name="テキスト ボックス 356"/>
        <xdr:cNvSpPr txBox="1"/>
      </xdr:nvSpPr>
      <xdr:spPr>
        <a:xfrm>
          <a:off x="9372111" y="9162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53</xdr:row>
      <xdr:rowOff>98799</xdr:rowOff>
    </xdr:from>
    <xdr:to>
      <xdr:col>45</xdr:col>
      <xdr:colOff>177800</xdr:colOff>
      <xdr:row>55</xdr:row>
      <xdr:rowOff>97235</xdr:rowOff>
    </xdr:to>
    <xdr:cxnSp macro="">
      <xdr:nvCxnSpPr>
        <xdr:cNvPr id="358" name="直線コネクタ 357"/>
        <xdr:cNvCxnSpPr/>
      </xdr:nvCxnSpPr>
      <xdr:spPr>
        <a:xfrm flipV="1">
          <a:off x="7861300" y="9185649"/>
          <a:ext cx="889000" cy="34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159135</xdr:rowOff>
    </xdr:from>
    <xdr:to>
      <xdr:col>46</xdr:col>
      <xdr:colOff>38100</xdr:colOff>
      <xdr:row>55</xdr:row>
      <xdr:rowOff>89285</xdr:rowOff>
    </xdr:to>
    <xdr:sp macro="" textlink="">
      <xdr:nvSpPr>
        <xdr:cNvPr id="359" name="フローチャート: 判断 358"/>
        <xdr:cNvSpPr/>
      </xdr:nvSpPr>
      <xdr:spPr>
        <a:xfrm>
          <a:off x="8699500" y="9417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80412</xdr:rowOff>
    </xdr:from>
    <xdr:ext cx="534377" cy="259045"/>
    <xdr:sp macro="" textlink="">
      <xdr:nvSpPr>
        <xdr:cNvPr id="360" name="テキスト ボックス 359"/>
        <xdr:cNvSpPr txBox="1"/>
      </xdr:nvSpPr>
      <xdr:spPr>
        <a:xfrm>
          <a:off x="8483111" y="9510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53</xdr:row>
      <xdr:rowOff>41283</xdr:rowOff>
    </xdr:from>
    <xdr:to>
      <xdr:col>41</xdr:col>
      <xdr:colOff>50800</xdr:colOff>
      <xdr:row>55</xdr:row>
      <xdr:rowOff>97235</xdr:rowOff>
    </xdr:to>
    <xdr:cxnSp macro="">
      <xdr:nvCxnSpPr>
        <xdr:cNvPr id="361" name="直線コネクタ 360"/>
        <xdr:cNvCxnSpPr/>
      </xdr:nvCxnSpPr>
      <xdr:spPr>
        <a:xfrm>
          <a:off x="6972300" y="9128133"/>
          <a:ext cx="889000" cy="398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102643</xdr:rowOff>
    </xdr:from>
    <xdr:to>
      <xdr:col>41</xdr:col>
      <xdr:colOff>101600</xdr:colOff>
      <xdr:row>54</xdr:row>
      <xdr:rowOff>32793</xdr:rowOff>
    </xdr:to>
    <xdr:sp macro="" textlink="">
      <xdr:nvSpPr>
        <xdr:cNvPr id="362" name="フローチャート: 判断 361"/>
        <xdr:cNvSpPr/>
      </xdr:nvSpPr>
      <xdr:spPr>
        <a:xfrm>
          <a:off x="7810500" y="9189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49320</xdr:rowOff>
    </xdr:from>
    <xdr:ext cx="534377" cy="259045"/>
    <xdr:sp macro="" textlink="">
      <xdr:nvSpPr>
        <xdr:cNvPr id="363" name="テキスト ボックス 362"/>
        <xdr:cNvSpPr txBox="1"/>
      </xdr:nvSpPr>
      <xdr:spPr>
        <a:xfrm>
          <a:off x="7594111" y="896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168864</xdr:rowOff>
    </xdr:from>
    <xdr:to>
      <xdr:col>36</xdr:col>
      <xdr:colOff>165100</xdr:colOff>
      <xdr:row>55</xdr:row>
      <xdr:rowOff>99014</xdr:rowOff>
    </xdr:to>
    <xdr:sp macro="" textlink="">
      <xdr:nvSpPr>
        <xdr:cNvPr id="364" name="フローチャート: 判断 363"/>
        <xdr:cNvSpPr/>
      </xdr:nvSpPr>
      <xdr:spPr>
        <a:xfrm>
          <a:off x="6921500" y="942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90141</xdr:rowOff>
    </xdr:from>
    <xdr:ext cx="534377" cy="259045"/>
    <xdr:sp macro="" textlink="">
      <xdr:nvSpPr>
        <xdr:cNvPr id="365" name="テキスト ボックス 364"/>
        <xdr:cNvSpPr txBox="1"/>
      </xdr:nvSpPr>
      <xdr:spPr>
        <a:xfrm>
          <a:off x="6705111" y="9519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72560</xdr:rowOff>
    </xdr:from>
    <xdr:to>
      <xdr:col>55</xdr:col>
      <xdr:colOff>50800</xdr:colOff>
      <xdr:row>54</xdr:row>
      <xdr:rowOff>2710</xdr:rowOff>
    </xdr:to>
    <xdr:sp macro="" textlink="">
      <xdr:nvSpPr>
        <xdr:cNvPr id="371" name="楕円 370"/>
        <xdr:cNvSpPr/>
      </xdr:nvSpPr>
      <xdr:spPr>
        <a:xfrm>
          <a:off x="10426700" y="9159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95437</xdr:rowOff>
    </xdr:from>
    <xdr:ext cx="534377" cy="259045"/>
    <xdr:sp macro="" textlink="">
      <xdr:nvSpPr>
        <xdr:cNvPr id="372" name="普通建設事業費該当値テキスト"/>
        <xdr:cNvSpPr txBox="1"/>
      </xdr:nvSpPr>
      <xdr:spPr>
        <a:xfrm>
          <a:off x="10528300" y="901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11377</xdr:rowOff>
    </xdr:from>
    <xdr:to>
      <xdr:col>50</xdr:col>
      <xdr:colOff>165100</xdr:colOff>
      <xdr:row>55</xdr:row>
      <xdr:rowOff>112977</xdr:rowOff>
    </xdr:to>
    <xdr:sp macro="" textlink="">
      <xdr:nvSpPr>
        <xdr:cNvPr id="373" name="楕円 372"/>
        <xdr:cNvSpPr/>
      </xdr:nvSpPr>
      <xdr:spPr>
        <a:xfrm>
          <a:off x="9588500" y="944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104104</xdr:rowOff>
    </xdr:from>
    <xdr:ext cx="534377" cy="259045"/>
    <xdr:sp macro="" textlink="">
      <xdr:nvSpPr>
        <xdr:cNvPr id="374" name="テキスト ボックス 373"/>
        <xdr:cNvSpPr txBox="1"/>
      </xdr:nvSpPr>
      <xdr:spPr>
        <a:xfrm>
          <a:off x="9372111" y="953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47999</xdr:rowOff>
    </xdr:from>
    <xdr:to>
      <xdr:col>46</xdr:col>
      <xdr:colOff>38100</xdr:colOff>
      <xdr:row>53</xdr:row>
      <xdr:rowOff>149599</xdr:rowOff>
    </xdr:to>
    <xdr:sp macro="" textlink="">
      <xdr:nvSpPr>
        <xdr:cNvPr id="375" name="楕円 374"/>
        <xdr:cNvSpPr/>
      </xdr:nvSpPr>
      <xdr:spPr>
        <a:xfrm>
          <a:off x="8699500" y="9134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166126</xdr:rowOff>
    </xdr:from>
    <xdr:ext cx="534377" cy="259045"/>
    <xdr:sp macro="" textlink="">
      <xdr:nvSpPr>
        <xdr:cNvPr id="376" name="テキスト ボックス 375"/>
        <xdr:cNvSpPr txBox="1"/>
      </xdr:nvSpPr>
      <xdr:spPr>
        <a:xfrm>
          <a:off x="8483111" y="891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46435</xdr:rowOff>
    </xdr:from>
    <xdr:to>
      <xdr:col>41</xdr:col>
      <xdr:colOff>101600</xdr:colOff>
      <xdr:row>55</xdr:row>
      <xdr:rowOff>148035</xdr:rowOff>
    </xdr:to>
    <xdr:sp macro="" textlink="">
      <xdr:nvSpPr>
        <xdr:cNvPr id="377" name="楕円 376"/>
        <xdr:cNvSpPr/>
      </xdr:nvSpPr>
      <xdr:spPr>
        <a:xfrm>
          <a:off x="7810500" y="94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139162</xdr:rowOff>
    </xdr:from>
    <xdr:ext cx="534377" cy="259045"/>
    <xdr:sp macro="" textlink="">
      <xdr:nvSpPr>
        <xdr:cNvPr id="378" name="テキスト ボックス 377"/>
        <xdr:cNvSpPr txBox="1"/>
      </xdr:nvSpPr>
      <xdr:spPr>
        <a:xfrm>
          <a:off x="7594111" y="95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161933</xdr:rowOff>
    </xdr:from>
    <xdr:to>
      <xdr:col>36</xdr:col>
      <xdr:colOff>165100</xdr:colOff>
      <xdr:row>53</xdr:row>
      <xdr:rowOff>92083</xdr:rowOff>
    </xdr:to>
    <xdr:sp macro="" textlink="">
      <xdr:nvSpPr>
        <xdr:cNvPr id="379" name="楕円 378"/>
        <xdr:cNvSpPr/>
      </xdr:nvSpPr>
      <xdr:spPr>
        <a:xfrm>
          <a:off x="6921500" y="907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51</xdr:row>
      <xdr:rowOff>108610</xdr:rowOff>
    </xdr:from>
    <xdr:ext cx="599010" cy="259045"/>
    <xdr:sp macro="" textlink="">
      <xdr:nvSpPr>
        <xdr:cNvPr id="380" name="テキスト ボックス 379"/>
        <xdr:cNvSpPr txBox="1"/>
      </xdr:nvSpPr>
      <xdr:spPr>
        <a:xfrm>
          <a:off x="6672795" y="8852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48620</xdr:rowOff>
    </xdr:from>
    <xdr:to>
      <xdr:col>54</xdr:col>
      <xdr:colOff>189865</xdr:colOff>
      <xdr:row>79</xdr:row>
      <xdr:rowOff>98879</xdr:rowOff>
    </xdr:to>
    <xdr:cxnSp macro="">
      <xdr:nvCxnSpPr>
        <xdr:cNvPr id="406" name="直線コネクタ 405"/>
        <xdr:cNvCxnSpPr/>
      </xdr:nvCxnSpPr>
      <xdr:spPr>
        <a:xfrm flipV="1">
          <a:off x="10475595" y="12050120"/>
          <a:ext cx="1270" cy="15933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7"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8" name="直線コネクタ 407"/>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166747</xdr:rowOff>
    </xdr:from>
    <xdr:ext cx="534377" cy="259045"/>
    <xdr:sp macro="" textlink="">
      <xdr:nvSpPr>
        <xdr:cNvPr id="409" name="普通建設事業費 （ うち新規整備　）最大値テキスト"/>
        <xdr:cNvSpPr txBox="1"/>
      </xdr:nvSpPr>
      <xdr:spPr>
        <a:xfrm>
          <a:off x="10528300" y="1182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48620</xdr:rowOff>
    </xdr:from>
    <xdr:to>
      <xdr:col>55</xdr:col>
      <xdr:colOff>88900</xdr:colOff>
      <xdr:row>70</xdr:row>
      <xdr:rowOff>48620</xdr:rowOff>
    </xdr:to>
    <xdr:cxnSp macro="">
      <xdr:nvCxnSpPr>
        <xdr:cNvPr id="410" name="直線コネクタ 409"/>
        <xdr:cNvCxnSpPr/>
      </xdr:nvCxnSpPr>
      <xdr:spPr>
        <a:xfrm>
          <a:off x="10388600" y="1205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2899</xdr:rowOff>
    </xdr:from>
    <xdr:to>
      <xdr:col>55</xdr:col>
      <xdr:colOff>0</xdr:colOff>
      <xdr:row>78</xdr:row>
      <xdr:rowOff>56017</xdr:rowOff>
    </xdr:to>
    <xdr:cxnSp macro="">
      <xdr:nvCxnSpPr>
        <xdr:cNvPr id="411" name="直線コネクタ 410"/>
        <xdr:cNvCxnSpPr/>
      </xdr:nvCxnSpPr>
      <xdr:spPr>
        <a:xfrm flipV="1">
          <a:off x="9639300" y="13375999"/>
          <a:ext cx="838200" cy="53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79005</xdr:rowOff>
    </xdr:from>
    <xdr:ext cx="534377" cy="259045"/>
    <xdr:sp macro="" textlink="">
      <xdr:nvSpPr>
        <xdr:cNvPr id="412" name="普通建設事業費 （ うち新規整備　）平均値テキスト"/>
        <xdr:cNvSpPr txBox="1"/>
      </xdr:nvSpPr>
      <xdr:spPr>
        <a:xfrm>
          <a:off x="10528300" y="131092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56128</xdr:rowOff>
    </xdr:from>
    <xdr:to>
      <xdr:col>55</xdr:col>
      <xdr:colOff>50800</xdr:colOff>
      <xdr:row>77</xdr:row>
      <xdr:rowOff>157728</xdr:rowOff>
    </xdr:to>
    <xdr:sp macro="" textlink="">
      <xdr:nvSpPr>
        <xdr:cNvPr id="413" name="フローチャート: 判断 412"/>
        <xdr:cNvSpPr/>
      </xdr:nvSpPr>
      <xdr:spPr>
        <a:xfrm>
          <a:off x="10426700" y="1325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56017</xdr:rowOff>
    </xdr:from>
    <xdr:to>
      <xdr:col>50</xdr:col>
      <xdr:colOff>114300</xdr:colOff>
      <xdr:row>78</xdr:row>
      <xdr:rowOff>92608</xdr:rowOff>
    </xdr:to>
    <xdr:cxnSp macro="">
      <xdr:nvCxnSpPr>
        <xdr:cNvPr id="414" name="直線コネクタ 413"/>
        <xdr:cNvCxnSpPr/>
      </xdr:nvCxnSpPr>
      <xdr:spPr>
        <a:xfrm flipV="1">
          <a:off x="8750300" y="13429117"/>
          <a:ext cx="889000" cy="3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97913</xdr:rowOff>
    </xdr:from>
    <xdr:to>
      <xdr:col>50</xdr:col>
      <xdr:colOff>165100</xdr:colOff>
      <xdr:row>78</xdr:row>
      <xdr:rowOff>28063</xdr:rowOff>
    </xdr:to>
    <xdr:sp macro="" textlink="">
      <xdr:nvSpPr>
        <xdr:cNvPr id="415" name="フローチャート: 判断 414"/>
        <xdr:cNvSpPr/>
      </xdr:nvSpPr>
      <xdr:spPr>
        <a:xfrm>
          <a:off x="9588500" y="13299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44590</xdr:rowOff>
    </xdr:from>
    <xdr:ext cx="534377" cy="259045"/>
    <xdr:sp macro="" textlink="">
      <xdr:nvSpPr>
        <xdr:cNvPr id="416" name="テキスト ボックス 415"/>
        <xdr:cNvSpPr txBox="1"/>
      </xdr:nvSpPr>
      <xdr:spPr>
        <a:xfrm>
          <a:off x="9372111" y="13074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77881</xdr:rowOff>
    </xdr:from>
    <xdr:to>
      <xdr:col>45</xdr:col>
      <xdr:colOff>177800</xdr:colOff>
      <xdr:row>78</xdr:row>
      <xdr:rowOff>92608</xdr:rowOff>
    </xdr:to>
    <xdr:cxnSp macro="">
      <xdr:nvCxnSpPr>
        <xdr:cNvPr id="417" name="直線コネクタ 416"/>
        <xdr:cNvCxnSpPr/>
      </xdr:nvCxnSpPr>
      <xdr:spPr>
        <a:xfrm>
          <a:off x="7861300" y="13279531"/>
          <a:ext cx="889000" cy="18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53434</xdr:rowOff>
    </xdr:from>
    <xdr:to>
      <xdr:col>46</xdr:col>
      <xdr:colOff>38100</xdr:colOff>
      <xdr:row>77</xdr:row>
      <xdr:rowOff>155034</xdr:rowOff>
    </xdr:to>
    <xdr:sp macro="" textlink="">
      <xdr:nvSpPr>
        <xdr:cNvPr id="418" name="フローチャート: 判断 417"/>
        <xdr:cNvSpPr/>
      </xdr:nvSpPr>
      <xdr:spPr>
        <a:xfrm>
          <a:off x="8699500" y="13255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111</xdr:rowOff>
    </xdr:from>
    <xdr:ext cx="534377" cy="259045"/>
    <xdr:sp macro="" textlink="">
      <xdr:nvSpPr>
        <xdr:cNvPr id="419" name="テキスト ボックス 418"/>
        <xdr:cNvSpPr txBox="1"/>
      </xdr:nvSpPr>
      <xdr:spPr>
        <a:xfrm>
          <a:off x="8483111" y="1303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77881</xdr:rowOff>
    </xdr:from>
    <xdr:to>
      <xdr:col>41</xdr:col>
      <xdr:colOff>50800</xdr:colOff>
      <xdr:row>77</xdr:row>
      <xdr:rowOff>109737</xdr:rowOff>
    </xdr:to>
    <xdr:cxnSp macro="">
      <xdr:nvCxnSpPr>
        <xdr:cNvPr id="420" name="直線コネクタ 419"/>
        <xdr:cNvCxnSpPr/>
      </xdr:nvCxnSpPr>
      <xdr:spPr>
        <a:xfrm flipV="1">
          <a:off x="6972300" y="13279531"/>
          <a:ext cx="889000" cy="31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144123</xdr:rowOff>
    </xdr:from>
    <xdr:to>
      <xdr:col>41</xdr:col>
      <xdr:colOff>101600</xdr:colOff>
      <xdr:row>75</xdr:row>
      <xdr:rowOff>74273</xdr:rowOff>
    </xdr:to>
    <xdr:sp macro="" textlink="">
      <xdr:nvSpPr>
        <xdr:cNvPr id="421" name="フローチャート: 判断 420"/>
        <xdr:cNvSpPr/>
      </xdr:nvSpPr>
      <xdr:spPr>
        <a:xfrm>
          <a:off x="7810500" y="12831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90800</xdr:rowOff>
    </xdr:from>
    <xdr:ext cx="534377" cy="259045"/>
    <xdr:sp macro="" textlink="">
      <xdr:nvSpPr>
        <xdr:cNvPr id="422" name="テキスト ボックス 421"/>
        <xdr:cNvSpPr txBox="1"/>
      </xdr:nvSpPr>
      <xdr:spPr>
        <a:xfrm>
          <a:off x="7594111" y="1260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104739</xdr:rowOff>
    </xdr:from>
    <xdr:to>
      <xdr:col>36</xdr:col>
      <xdr:colOff>165100</xdr:colOff>
      <xdr:row>77</xdr:row>
      <xdr:rowOff>34889</xdr:rowOff>
    </xdr:to>
    <xdr:sp macro="" textlink="">
      <xdr:nvSpPr>
        <xdr:cNvPr id="423" name="フローチャート: 判断 422"/>
        <xdr:cNvSpPr/>
      </xdr:nvSpPr>
      <xdr:spPr>
        <a:xfrm>
          <a:off x="6921500" y="1313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51416</xdr:rowOff>
    </xdr:from>
    <xdr:ext cx="534377" cy="259045"/>
    <xdr:sp macro="" textlink="">
      <xdr:nvSpPr>
        <xdr:cNvPr id="424" name="テキスト ボックス 423"/>
        <xdr:cNvSpPr txBox="1"/>
      </xdr:nvSpPr>
      <xdr:spPr>
        <a:xfrm>
          <a:off x="6705111" y="1291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123549</xdr:rowOff>
    </xdr:from>
    <xdr:to>
      <xdr:col>55</xdr:col>
      <xdr:colOff>50800</xdr:colOff>
      <xdr:row>78</xdr:row>
      <xdr:rowOff>53699</xdr:rowOff>
    </xdr:to>
    <xdr:sp macro="" textlink="">
      <xdr:nvSpPr>
        <xdr:cNvPr id="430" name="楕円 429"/>
        <xdr:cNvSpPr/>
      </xdr:nvSpPr>
      <xdr:spPr>
        <a:xfrm>
          <a:off x="10426700" y="13325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101976</xdr:rowOff>
    </xdr:from>
    <xdr:ext cx="534377" cy="259045"/>
    <xdr:sp macro="" textlink="">
      <xdr:nvSpPr>
        <xdr:cNvPr id="431" name="普通建設事業費 （ うち新規整備　）該当値テキスト"/>
        <xdr:cNvSpPr txBox="1"/>
      </xdr:nvSpPr>
      <xdr:spPr>
        <a:xfrm>
          <a:off x="10528300" y="1330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5217</xdr:rowOff>
    </xdr:from>
    <xdr:to>
      <xdr:col>50</xdr:col>
      <xdr:colOff>165100</xdr:colOff>
      <xdr:row>78</xdr:row>
      <xdr:rowOff>106817</xdr:rowOff>
    </xdr:to>
    <xdr:sp macro="" textlink="">
      <xdr:nvSpPr>
        <xdr:cNvPr id="432" name="楕円 431"/>
        <xdr:cNvSpPr/>
      </xdr:nvSpPr>
      <xdr:spPr>
        <a:xfrm>
          <a:off x="9588500" y="13378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97944</xdr:rowOff>
    </xdr:from>
    <xdr:ext cx="534377" cy="259045"/>
    <xdr:sp macro="" textlink="">
      <xdr:nvSpPr>
        <xdr:cNvPr id="433" name="テキスト ボックス 432"/>
        <xdr:cNvSpPr txBox="1"/>
      </xdr:nvSpPr>
      <xdr:spPr>
        <a:xfrm>
          <a:off x="9372111" y="1347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41808</xdr:rowOff>
    </xdr:from>
    <xdr:to>
      <xdr:col>46</xdr:col>
      <xdr:colOff>38100</xdr:colOff>
      <xdr:row>78</xdr:row>
      <xdr:rowOff>143408</xdr:rowOff>
    </xdr:to>
    <xdr:sp macro="" textlink="">
      <xdr:nvSpPr>
        <xdr:cNvPr id="434" name="楕円 433"/>
        <xdr:cNvSpPr/>
      </xdr:nvSpPr>
      <xdr:spPr>
        <a:xfrm>
          <a:off x="8699500" y="1341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134535</xdr:rowOff>
    </xdr:from>
    <xdr:ext cx="534377" cy="259045"/>
    <xdr:sp macro="" textlink="">
      <xdr:nvSpPr>
        <xdr:cNvPr id="435" name="テキスト ボックス 434"/>
        <xdr:cNvSpPr txBox="1"/>
      </xdr:nvSpPr>
      <xdr:spPr>
        <a:xfrm>
          <a:off x="8483111" y="13507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27081</xdr:rowOff>
    </xdr:from>
    <xdr:to>
      <xdr:col>41</xdr:col>
      <xdr:colOff>101600</xdr:colOff>
      <xdr:row>77</xdr:row>
      <xdr:rowOff>128681</xdr:rowOff>
    </xdr:to>
    <xdr:sp macro="" textlink="">
      <xdr:nvSpPr>
        <xdr:cNvPr id="436" name="楕円 435"/>
        <xdr:cNvSpPr/>
      </xdr:nvSpPr>
      <xdr:spPr>
        <a:xfrm>
          <a:off x="7810500" y="13228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119808</xdr:rowOff>
    </xdr:from>
    <xdr:ext cx="534377" cy="259045"/>
    <xdr:sp macro="" textlink="">
      <xdr:nvSpPr>
        <xdr:cNvPr id="437" name="テキスト ボックス 436"/>
        <xdr:cNvSpPr txBox="1"/>
      </xdr:nvSpPr>
      <xdr:spPr>
        <a:xfrm>
          <a:off x="7594111" y="13321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58937</xdr:rowOff>
    </xdr:from>
    <xdr:to>
      <xdr:col>36</xdr:col>
      <xdr:colOff>165100</xdr:colOff>
      <xdr:row>77</xdr:row>
      <xdr:rowOff>160537</xdr:rowOff>
    </xdr:to>
    <xdr:sp macro="" textlink="">
      <xdr:nvSpPr>
        <xdr:cNvPr id="438" name="楕円 437"/>
        <xdr:cNvSpPr/>
      </xdr:nvSpPr>
      <xdr:spPr>
        <a:xfrm>
          <a:off x="6921500" y="1326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151664</xdr:rowOff>
    </xdr:from>
    <xdr:ext cx="534377" cy="259045"/>
    <xdr:sp macro="" textlink="">
      <xdr:nvSpPr>
        <xdr:cNvPr id="439" name="テキスト ボックス 438"/>
        <xdr:cNvSpPr txBox="1"/>
      </xdr:nvSpPr>
      <xdr:spPr>
        <a:xfrm>
          <a:off x="6705111" y="133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9" name="テキスト ボックス 458"/>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60001</xdr:rowOff>
    </xdr:from>
    <xdr:to>
      <xdr:col>54</xdr:col>
      <xdr:colOff>189865</xdr:colOff>
      <xdr:row>99</xdr:row>
      <xdr:rowOff>3584</xdr:rowOff>
    </xdr:to>
    <xdr:cxnSp macro="">
      <xdr:nvCxnSpPr>
        <xdr:cNvPr id="465" name="直線コネクタ 464"/>
        <xdr:cNvCxnSpPr/>
      </xdr:nvCxnSpPr>
      <xdr:spPr>
        <a:xfrm flipV="1">
          <a:off x="10475595" y="15490501"/>
          <a:ext cx="1270" cy="1486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7411</xdr:rowOff>
    </xdr:from>
    <xdr:ext cx="469744" cy="259045"/>
    <xdr:sp macro="" textlink="">
      <xdr:nvSpPr>
        <xdr:cNvPr id="466" name="普通建設事業費 （ うち更新整備　）最小値テキスト"/>
        <xdr:cNvSpPr txBox="1"/>
      </xdr:nvSpPr>
      <xdr:spPr>
        <a:xfrm>
          <a:off x="10528300" y="16980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3584</xdr:rowOff>
    </xdr:from>
    <xdr:to>
      <xdr:col>55</xdr:col>
      <xdr:colOff>88900</xdr:colOff>
      <xdr:row>99</xdr:row>
      <xdr:rowOff>3584</xdr:rowOff>
    </xdr:to>
    <xdr:cxnSp macro="">
      <xdr:nvCxnSpPr>
        <xdr:cNvPr id="467" name="直線コネクタ 466"/>
        <xdr:cNvCxnSpPr/>
      </xdr:nvCxnSpPr>
      <xdr:spPr>
        <a:xfrm>
          <a:off x="10388600" y="16977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6678</xdr:rowOff>
    </xdr:from>
    <xdr:ext cx="534377" cy="259045"/>
    <xdr:sp macro="" textlink="">
      <xdr:nvSpPr>
        <xdr:cNvPr id="468" name="普通建設事業費 （ うち更新整備　）最大値テキスト"/>
        <xdr:cNvSpPr txBox="1"/>
      </xdr:nvSpPr>
      <xdr:spPr>
        <a:xfrm>
          <a:off x="10528300" y="15265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60001</xdr:rowOff>
    </xdr:from>
    <xdr:to>
      <xdr:col>55</xdr:col>
      <xdr:colOff>88900</xdr:colOff>
      <xdr:row>90</xdr:row>
      <xdr:rowOff>60001</xdr:rowOff>
    </xdr:to>
    <xdr:cxnSp macro="">
      <xdr:nvCxnSpPr>
        <xdr:cNvPr id="469" name="直線コネクタ 468"/>
        <xdr:cNvCxnSpPr/>
      </xdr:nvCxnSpPr>
      <xdr:spPr>
        <a:xfrm>
          <a:off x="10388600" y="15490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114767</xdr:rowOff>
    </xdr:from>
    <xdr:to>
      <xdr:col>55</xdr:col>
      <xdr:colOff>0</xdr:colOff>
      <xdr:row>97</xdr:row>
      <xdr:rowOff>78566</xdr:rowOff>
    </xdr:to>
    <xdr:cxnSp macro="">
      <xdr:nvCxnSpPr>
        <xdr:cNvPr id="470" name="直線コネクタ 469"/>
        <xdr:cNvCxnSpPr/>
      </xdr:nvCxnSpPr>
      <xdr:spPr>
        <a:xfrm flipV="1">
          <a:off x="9639300" y="16231067"/>
          <a:ext cx="838200" cy="47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110696</xdr:rowOff>
    </xdr:from>
    <xdr:ext cx="534377" cy="259045"/>
    <xdr:sp macro="" textlink="">
      <xdr:nvSpPr>
        <xdr:cNvPr id="471" name="普通建設事業費 （ うち更新整備　）平均値テキスト"/>
        <xdr:cNvSpPr txBox="1"/>
      </xdr:nvSpPr>
      <xdr:spPr>
        <a:xfrm>
          <a:off x="10528300" y="16398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132269</xdr:rowOff>
    </xdr:from>
    <xdr:to>
      <xdr:col>55</xdr:col>
      <xdr:colOff>50800</xdr:colOff>
      <xdr:row>96</xdr:row>
      <xdr:rowOff>62419</xdr:rowOff>
    </xdr:to>
    <xdr:sp macro="" textlink="">
      <xdr:nvSpPr>
        <xdr:cNvPr id="472" name="フローチャート: 判断 471"/>
        <xdr:cNvSpPr/>
      </xdr:nvSpPr>
      <xdr:spPr>
        <a:xfrm>
          <a:off x="10426700" y="16420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28177</xdr:rowOff>
    </xdr:from>
    <xdr:to>
      <xdr:col>50</xdr:col>
      <xdr:colOff>114300</xdr:colOff>
      <xdr:row>97</xdr:row>
      <xdr:rowOff>78566</xdr:rowOff>
    </xdr:to>
    <xdr:cxnSp macro="">
      <xdr:nvCxnSpPr>
        <xdr:cNvPr id="473" name="直線コネクタ 472"/>
        <xdr:cNvCxnSpPr/>
      </xdr:nvCxnSpPr>
      <xdr:spPr>
        <a:xfrm>
          <a:off x="8750300" y="15801577"/>
          <a:ext cx="889000" cy="907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98306</xdr:rowOff>
    </xdr:from>
    <xdr:to>
      <xdr:col>50</xdr:col>
      <xdr:colOff>165100</xdr:colOff>
      <xdr:row>96</xdr:row>
      <xdr:rowOff>28456</xdr:rowOff>
    </xdr:to>
    <xdr:sp macro="" textlink="">
      <xdr:nvSpPr>
        <xdr:cNvPr id="474" name="フローチャート: 判断 473"/>
        <xdr:cNvSpPr/>
      </xdr:nvSpPr>
      <xdr:spPr>
        <a:xfrm>
          <a:off x="9588500" y="1638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44983</xdr:rowOff>
    </xdr:from>
    <xdr:ext cx="534377" cy="259045"/>
    <xdr:sp macro="" textlink="">
      <xdr:nvSpPr>
        <xdr:cNvPr id="475" name="テキスト ボックス 474"/>
        <xdr:cNvSpPr txBox="1"/>
      </xdr:nvSpPr>
      <xdr:spPr>
        <a:xfrm>
          <a:off x="9372111" y="1616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92</xdr:row>
      <xdr:rowOff>28177</xdr:rowOff>
    </xdr:from>
    <xdr:to>
      <xdr:col>45</xdr:col>
      <xdr:colOff>177800</xdr:colOff>
      <xdr:row>96</xdr:row>
      <xdr:rowOff>68442</xdr:rowOff>
    </xdr:to>
    <xdr:cxnSp macro="">
      <xdr:nvCxnSpPr>
        <xdr:cNvPr id="476" name="直線コネクタ 475"/>
        <xdr:cNvCxnSpPr/>
      </xdr:nvCxnSpPr>
      <xdr:spPr>
        <a:xfrm flipV="1">
          <a:off x="7861300" y="15801577"/>
          <a:ext cx="889000" cy="726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164779</xdr:rowOff>
    </xdr:from>
    <xdr:to>
      <xdr:col>46</xdr:col>
      <xdr:colOff>38100</xdr:colOff>
      <xdr:row>96</xdr:row>
      <xdr:rowOff>94929</xdr:rowOff>
    </xdr:to>
    <xdr:sp macro="" textlink="">
      <xdr:nvSpPr>
        <xdr:cNvPr id="477" name="フローチャート: 判断 476"/>
        <xdr:cNvSpPr/>
      </xdr:nvSpPr>
      <xdr:spPr>
        <a:xfrm>
          <a:off x="8699500" y="1645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86056</xdr:rowOff>
    </xdr:from>
    <xdr:ext cx="534377" cy="259045"/>
    <xdr:sp macro="" textlink="">
      <xdr:nvSpPr>
        <xdr:cNvPr id="478" name="テキスト ボックス 477"/>
        <xdr:cNvSpPr txBox="1"/>
      </xdr:nvSpPr>
      <xdr:spPr>
        <a:xfrm>
          <a:off x="8483111" y="16545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92</xdr:row>
      <xdr:rowOff>81848</xdr:rowOff>
    </xdr:from>
    <xdr:to>
      <xdr:col>41</xdr:col>
      <xdr:colOff>50800</xdr:colOff>
      <xdr:row>96</xdr:row>
      <xdr:rowOff>68442</xdr:rowOff>
    </xdr:to>
    <xdr:cxnSp macro="">
      <xdr:nvCxnSpPr>
        <xdr:cNvPr id="479" name="直線コネクタ 478"/>
        <xdr:cNvCxnSpPr/>
      </xdr:nvCxnSpPr>
      <xdr:spPr>
        <a:xfrm>
          <a:off x="6972300" y="15855248"/>
          <a:ext cx="889000" cy="67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118357</xdr:rowOff>
    </xdr:from>
    <xdr:to>
      <xdr:col>41</xdr:col>
      <xdr:colOff>101600</xdr:colOff>
      <xdr:row>97</xdr:row>
      <xdr:rowOff>48507</xdr:rowOff>
    </xdr:to>
    <xdr:sp macro="" textlink="">
      <xdr:nvSpPr>
        <xdr:cNvPr id="480" name="フローチャート: 判断 479"/>
        <xdr:cNvSpPr/>
      </xdr:nvSpPr>
      <xdr:spPr>
        <a:xfrm>
          <a:off x="7810500" y="16577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39634</xdr:rowOff>
    </xdr:from>
    <xdr:ext cx="534377" cy="259045"/>
    <xdr:sp macro="" textlink="">
      <xdr:nvSpPr>
        <xdr:cNvPr id="481" name="テキスト ボックス 480"/>
        <xdr:cNvSpPr txBox="1"/>
      </xdr:nvSpPr>
      <xdr:spPr>
        <a:xfrm>
          <a:off x="7594111" y="16670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82" name="フローチャート: 判断 481"/>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83" name="テキスト ボックス 482"/>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63967</xdr:rowOff>
    </xdr:from>
    <xdr:to>
      <xdr:col>55</xdr:col>
      <xdr:colOff>50800</xdr:colOff>
      <xdr:row>94</xdr:row>
      <xdr:rowOff>165567</xdr:rowOff>
    </xdr:to>
    <xdr:sp macro="" textlink="">
      <xdr:nvSpPr>
        <xdr:cNvPr id="489" name="楕円 488"/>
        <xdr:cNvSpPr/>
      </xdr:nvSpPr>
      <xdr:spPr>
        <a:xfrm>
          <a:off x="10426700" y="1618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86844</xdr:rowOff>
    </xdr:from>
    <xdr:ext cx="534377" cy="259045"/>
    <xdr:sp macro="" textlink="">
      <xdr:nvSpPr>
        <xdr:cNvPr id="490" name="普通建設事業費 （ うち更新整備　）該当値テキスト"/>
        <xdr:cNvSpPr txBox="1"/>
      </xdr:nvSpPr>
      <xdr:spPr>
        <a:xfrm>
          <a:off x="10528300" y="1603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27766</xdr:rowOff>
    </xdr:from>
    <xdr:to>
      <xdr:col>50</xdr:col>
      <xdr:colOff>165100</xdr:colOff>
      <xdr:row>97</xdr:row>
      <xdr:rowOff>129366</xdr:rowOff>
    </xdr:to>
    <xdr:sp macro="" textlink="">
      <xdr:nvSpPr>
        <xdr:cNvPr id="491" name="楕円 490"/>
        <xdr:cNvSpPr/>
      </xdr:nvSpPr>
      <xdr:spPr>
        <a:xfrm>
          <a:off x="9588500" y="1665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120493</xdr:rowOff>
    </xdr:from>
    <xdr:ext cx="534377" cy="259045"/>
    <xdr:sp macro="" textlink="">
      <xdr:nvSpPr>
        <xdr:cNvPr id="492" name="テキスト ボックス 491"/>
        <xdr:cNvSpPr txBox="1"/>
      </xdr:nvSpPr>
      <xdr:spPr>
        <a:xfrm>
          <a:off x="9372111" y="16751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91</xdr:row>
      <xdr:rowOff>148827</xdr:rowOff>
    </xdr:from>
    <xdr:to>
      <xdr:col>46</xdr:col>
      <xdr:colOff>38100</xdr:colOff>
      <xdr:row>92</xdr:row>
      <xdr:rowOff>78977</xdr:rowOff>
    </xdr:to>
    <xdr:sp macro="" textlink="">
      <xdr:nvSpPr>
        <xdr:cNvPr id="493" name="楕円 492"/>
        <xdr:cNvSpPr/>
      </xdr:nvSpPr>
      <xdr:spPr>
        <a:xfrm>
          <a:off x="8699500" y="15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90</xdr:row>
      <xdr:rowOff>95504</xdr:rowOff>
    </xdr:from>
    <xdr:ext cx="534377" cy="259045"/>
    <xdr:sp macro="" textlink="">
      <xdr:nvSpPr>
        <xdr:cNvPr id="494" name="テキスト ボックス 493"/>
        <xdr:cNvSpPr txBox="1"/>
      </xdr:nvSpPr>
      <xdr:spPr>
        <a:xfrm>
          <a:off x="8483111" y="15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17642</xdr:rowOff>
    </xdr:from>
    <xdr:to>
      <xdr:col>41</xdr:col>
      <xdr:colOff>101600</xdr:colOff>
      <xdr:row>96</xdr:row>
      <xdr:rowOff>119242</xdr:rowOff>
    </xdr:to>
    <xdr:sp macro="" textlink="">
      <xdr:nvSpPr>
        <xdr:cNvPr id="495" name="楕円 494"/>
        <xdr:cNvSpPr/>
      </xdr:nvSpPr>
      <xdr:spPr>
        <a:xfrm>
          <a:off x="7810500" y="16476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135769</xdr:rowOff>
    </xdr:from>
    <xdr:ext cx="534377" cy="259045"/>
    <xdr:sp macro="" textlink="">
      <xdr:nvSpPr>
        <xdr:cNvPr id="496" name="テキスト ボックス 495"/>
        <xdr:cNvSpPr txBox="1"/>
      </xdr:nvSpPr>
      <xdr:spPr>
        <a:xfrm>
          <a:off x="7594111" y="1625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92</xdr:row>
      <xdr:rowOff>31048</xdr:rowOff>
    </xdr:from>
    <xdr:to>
      <xdr:col>36</xdr:col>
      <xdr:colOff>165100</xdr:colOff>
      <xdr:row>92</xdr:row>
      <xdr:rowOff>132648</xdr:rowOff>
    </xdr:to>
    <xdr:sp macro="" textlink="">
      <xdr:nvSpPr>
        <xdr:cNvPr id="497" name="楕円 496"/>
        <xdr:cNvSpPr/>
      </xdr:nvSpPr>
      <xdr:spPr>
        <a:xfrm>
          <a:off x="6921500" y="1580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149175</xdr:rowOff>
    </xdr:from>
    <xdr:ext cx="534377" cy="259045"/>
    <xdr:sp macro="" textlink="">
      <xdr:nvSpPr>
        <xdr:cNvPr id="498" name="テキスト ボックス 497"/>
        <xdr:cNvSpPr txBox="1"/>
      </xdr:nvSpPr>
      <xdr:spPr>
        <a:xfrm>
          <a:off x="6705111" y="15579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14" name="テキスト ボックス 513"/>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6" name="テキスト ボックス 515"/>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123927</xdr:rowOff>
    </xdr:from>
    <xdr:to>
      <xdr:col>85</xdr:col>
      <xdr:colOff>126364</xdr:colOff>
      <xdr:row>38</xdr:row>
      <xdr:rowOff>139700</xdr:rowOff>
    </xdr:to>
    <xdr:cxnSp macro="">
      <xdr:nvCxnSpPr>
        <xdr:cNvPr id="520" name="直線コネクタ 519"/>
        <xdr:cNvCxnSpPr/>
      </xdr:nvCxnSpPr>
      <xdr:spPr>
        <a:xfrm flipV="1">
          <a:off x="16317595" y="5267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1"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2" name="直線コネクタ 521"/>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70604</xdr:rowOff>
    </xdr:from>
    <xdr:ext cx="599010" cy="259045"/>
    <xdr:sp macro="" textlink="">
      <xdr:nvSpPr>
        <xdr:cNvPr id="523" name="災害復旧事業費最大値テキスト"/>
        <xdr:cNvSpPr txBox="1"/>
      </xdr:nvSpPr>
      <xdr:spPr>
        <a:xfrm>
          <a:off x="16370300" y="5042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123927</xdr:rowOff>
    </xdr:from>
    <xdr:to>
      <xdr:col>86</xdr:col>
      <xdr:colOff>25400</xdr:colOff>
      <xdr:row>30</xdr:row>
      <xdr:rowOff>123927</xdr:rowOff>
    </xdr:to>
    <xdr:cxnSp macro="">
      <xdr:nvCxnSpPr>
        <xdr:cNvPr id="524" name="直線コネクタ 523"/>
        <xdr:cNvCxnSpPr/>
      </xdr:nvCxnSpPr>
      <xdr:spPr>
        <a:xfrm>
          <a:off x="16230600" y="5267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135055</xdr:rowOff>
    </xdr:from>
    <xdr:to>
      <xdr:col>85</xdr:col>
      <xdr:colOff>127000</xdr:colOff>
      <xdr:row>38</xdr:row>
      <xdr:rowOff>138457</xdr:rowOff>
    </xdr:to>
    <xdr:cxnSp macro="">
      <xdr:nvCxnSpPr>
        <xdr:cNvPr id="525" name="直線コネクタ 524"/>
        <xdr:cNvCxnSpPr/>
      </xdr:nvCxnSpPr>
      <xdr:spPr>
        <a:xfrm>
          <a:off x="15481300" y="6650155"/>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57937</xdr:rowOff>
    </xdr:from>
    <xdr:ext cx="469744" cy="259045"/>
    <xdr:sp macro="" textlink="">
      <xdr:nvSpPr>
        <xdr:cNvPr id="526" name="災害復旧事業費平均値テキスト"/>
        <xdr:cNvSpPr txBox="1"/>
      </xdr:nvSpPr>
      <xdr:spPr>
        <a:xfrm>
          <a:off x="16370300" y="6401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35060</xdr:rowOff>
    </xdr:from>
    <xdr:to>
      <xdr:col>85</xdr:col>
      <xdr:colOff>177800</xdr:colOff>
      <xdr:row>38</xdr:row>
      <xdr:rowOff>136660</xdr:rowOff>
    </xdr:to>
    <xdr:sp macro="" textlink="">
      <xdr:nvSpPr>
        <xdr:cNvPr id="527" name="フローチャート: 判断 526"/>
        <xdr:cNvSpPr/>
      </xdr:nvSpPr>
      <xdr:spPr>
        <a:xfrm>
          <a:off x="16268700" y="655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135055</xdr:rowOff>
    </xdr:from>
    <xdr:to>
      <xdr:col>81</xdr:col>
      <xdr:colOff>50800</xdr:colOff>
      <xdr:row>38</xdr:row>
      <xdr:rowOff>137908</xdr:rowOff>
    </xdr:to>
    <xdr:cxnSp macro="">
      <xdr:nvCxnSpPr>
        <xdr:cNvPr id="528" name="直線コネクタ 527"/>
        <xdr:cNvCxnSpPr/>
      </xdr:nvCxnSpPr>
      <xdr:spPr>
        <a:xfrm flipV="1">
          <a:off x="14592300" y="6650155"/>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55168</xdr:rowOff>
    </xdr:from>
    <xdr:to>
      <xdr:col>81</xdr:col>
      <xdr:colOff>101600</xdr:colOff>
      <xdr:row>38</xdr:row>
      <xdr:rowOff>156768</xdr:rowOff>
    </xdr:to>
    <xdr:sp macro="" textlink="">
      <xdr:nvSpPr>
        <xdr:cNvPr id="529" name="フローチャート: 判断 528"/>
        <xdr:cNvSpPr/>
      </xdr:nvSpPr>
      <xdr:spPr>
        <a:xfrm>
          <a:off x="15430500" y="65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1845</xdr:rowOff>
    </xdr:from>
    <xdr:ext cx="469744" cy="259045"/>
    <xdr:sp macro="" textlink="">
      <xdr:nvSpPr>
        <xdr:cNvPr id="530" name="テキスト ボックス 529"/>
        <xdr:cNvSpPr txBox="1"/>
      </xdr:nvSpPr>
      <xdr:spPr>
        <a:xfrm>
          <a:off x="15246428" y="6345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116063</xdr:rowOff>
    </xdr:from>
    <xdr:to>
      <xdr:col>76</xdr:col>
      <xdr:colOff>114300</xdr:colOff>
      <xdr:row>38</xdr:row>
      <xdr:rowOff>137908</xdr:rowOff>
    </xdr:to>
    <xdr:cxnSp macro="">
      <xdr:nvCxnSpPr>
        <xdr:cNvPr id="531" name="直線コネクタ 530"/>
        <xdr:cNvCxnSpPr/>
      </xdr:nvCxnSpPr>
      <xdr:spPr>
        <a:xfrm>
          <a:off x="13703300" y="6631163"/>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65821</xdr:rowOff>
    </xdr:from>
    <xdr:to>
      <xdr:col>76</xdr:col>
      <xdr:colOff>165100</xdr:colOff>
      <xdr:row>38</xdr:row>
      <xdr:rowOff>167421</xdr:rowOff>
    </xdr:to>
    <xdr:sp macro="" textlink="">
      <xdr:nvSpPr>
        <xdr:cNvPr id="532" name="フローチャート: 判断 531"/>
        <xdr:cNvSpPr/>
      </xdr:nvSpPr>
      <xdr:spPr>
        <a:xfrm>
          <a:off x="14541500" y="6580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12497</xdr:rowOff>
    </xdr:from>
    <xdr:ext cx="469744" cy="259045"/>
    <xdr:sp macro="" textlink="">
      <xdr:nvSpPr>
        <xdr:cNvPr id="533" name="テキスト ボックス 532"/>
        <xdr:cNvSpPr txBox="1"/>
      </xdr:nvSpPr>
      <xdr:spPr>
        <a:xfrm>
          <a:off x="14357428" y="63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116063</xdr:rowOff>
    </xdr:from>
    <xdr:to>
      <xdr:col>71</xdr:col>
      <xdr:colOff>177800</xdr:colOff>
      <xdr:row>38</xdr:row>
      <xdr:rowOff>131699</xdr:rowOff>
    </xdr:to>
    <xdr:cxnSp macro="">
      <xdr:nvCxnSpPr>
        <xdr:cNvPr id="534" name="直線コネクタ 533"/>
        <xdr:cNvCxnSpPr/>
      </xdr:nvCxnSpPr>
      <xdr:spPr>
        <a:xfrm flipV="1">
          <a:off x="12814300" y="6631163"/>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32610</xdr:rowOff>
    </xdr:from>
    <xdr:to>
      <xdr:col>72</xdr:col>
      <xdr:colOff>38100</xdr:colOff>
      <xdr:row>38</xdr:row>
      <xdr:rowOff>134210</xdr:rowOff>
    </xdr:to>
    <xdr:sp macro="" textlink="">
      <xdr:nvSpPr>
        <xdr:cNvPr id="535" name="フローチャート: 判断 534"/>
        <xdr:cNvSpPr/>
      </xdr:nvSpPr>
      <xdr:spPr>
        <a:xfrm>
          <a:off x="13652500" y="6547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150737</xdr:rowOff>
    </xdr:from>
    <xdr:ext cx="469744" cy="259045"/>
    <xdr:sp macro="" textlink="">
      <xdr:nvSpPr>
        <xdr:cNvPr id="536" name="テキスト ボックス 535"/>
        <xdr:cNvSpPr txBox="1"/>
      </xdr:nvSpPr>
      <xdr:spPr>
        <a:xfrm>
          <a:off x="13468428" y="6322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53339</xdr:rowOff>
    </xdr:from>
    <xdr:to>
      <xdr:col>67</xdr:col>
      <xdr:colOff>101600</xdr:colOff>
      <xdr:row>38</xdr:row>
      <xdr:rowOff>154939</xdr:rowOff>
    </xdr:to>
    <xdr:sp macro="" textlink="">
      <xdr:nvSpPr>
        <xdr:cNvPr id="537" name="フローチャート: 判断 536"/>
        <xdr:cNvSpPr/>
      </xdr:nvSpPr>
      <xdr:spPr>
        <a:xfrm>
          <a:off x="12763500" y="656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16</xdr:rowOff>
    </xdr:from>
    <xdr:ext cx="469744" cy="259045"/>
    <xdr:sp macro="" textlink="">
      <xdr:nvSpPr>
        <xdr:cNvPr id="538" name="テキスト ボックス 537"/>
        <xdr:cNvSpPr txBox="1"/>
      </xdr:nvSpPr>
      <xdr:spPr>
        <a:xfrm>
          <a:off x="12579428" y="6343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87657</xdr:rowOff>
    </xdr:from>
    <xdr:to>
      <xdr:col>85</xdr:col>
      <xdr:colOff>177800</xdr:colOff>
      <xdr:row>39</xdr:row>
      <xdr:rowOff>17807</xdr:rowOff>
    </xdr:to>
    <xdr:sp macro="" textlink="">
      <xdr:nvSpPr>
        <xdr:cNvPr id="544" name="楕円 543"/>
        <xdr:cNvSpPr/>
      </xdr:nvSpPr>
      <xdr:spPr>
        <a:xfrm>
          <a:off x="16268700" y="6602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13488</xdr:rowOff>
    </xdr:from>
    <xdr:ext cx="378565" cy="259045"/>
    <xdr:sp macro="" textlink="">
      <xdr:nvSpPr>
        <xdr:cNvPr id="545" name="災害復旧事業費該当値テキスト"/>
        <xdr:cNvSpPr txBox="1"/>
      </xdr:nvSpPr>
      <xdr:spPr>
        <a:xfrm>
          <a:off x="16370300" y="6528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84255</xdr:rowOff>
    </xdr:from>
    <xdr:to>
      <xdr:col>81</xdr:col>
      <xdr:colOff>101600</xdr:colOff>
      <xdr:row>39</xdr:row>
      <xdr:rowOff>14405</xdr:rowOff>
    </xdr:to>
    <xdr:sp macro="" textlink="">
      <xdr:nvSpPr>
        <xdr:cNvPr id="546" name="楕円 545"/>
        <xdr:cNvSpPr/>
      </xdr:nvSpPr>
      <xdr:spPr>
        <a:xfrm>
          <a:off x="15430500" y="6599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5532</xdr:rowOff>
    </xdr:from>
    <xdr:ext cx="378565" cy="259045"/>
    <xdr:sp macro="" textlink="">
      <xdr:nvSpPr>
        <xdr:cNvPr id="547" name="テキスト ボックス 546"/>
        <xdr:cNvSpPr txBox="1"/>
      </xdr:nvSpPr>
      <xdr:spPr>
        <a:xfrm>
          <a:off x="15292017" y="6692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87108</xdr:rowOff>
    </xdr:from>
    <xdr:to>
      <xdr:col>76</xdr:col>
      <xdr:colOff>165100</xdr:colOff>
      <xdr:row>39</xdr:row>
      <xdr:rowOff>17258</xdr:rowOff>
    </xdr:to>
    <xdr:sp macro="" textlink="">
      <xdr:nvSpPr>
        <xdr:cNvPr id="548" name="楕円 547"/>
        <xdr:cNvSpPr/>
      </xdr:nvSpPr>
      <xdr:spPr>
        <a:xfrm>
          <a:off x="14541500" y="6602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8385</xdr:rowOff>
    </xdr:from>
    <xdr:ext cx="378565" cy="259045"/>
    <xdr:sp macro="" textlink="">
      <xdr:nvSpPr>
        <xdr:cNvPr id="549" name="テキスト ボックス 548"/>
        <xdr:cNvSpPr txBox="1"/>
      </xdr:nvSpPr>
      <xdr:spPr>
        <a:xfrm>
          <a:off x="14403017" y="6694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65263</xdr:rowOff>
    </xdr:from>
    <xdr:to>
      <xdr:col>72</xdr:col>
      <xdr:colOff>38100</xdr:colOff>
      <xdr:row>38</xdr:row>
      <xdr:rowOff>166863</xdr:rowOff>
    </xdr:to>
    <xdr:sp macro="" textlink="">
      <xdr:nvSpPr>
        <xdr:cNvPr id="550" name="楕円 549"/>
        <xdr:cNvSpPr/>
      </xdr:nvSpPr>
      <xdr:spPr>
        <a:xfrm>
          <a:off x="13652500" y="658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157990</xdr:rowOff>
    </xdr:from>
    <xdr:ext cx="469744" cy="259045"/>
    <xdr:sp macro="" textlink="">
      <xdr:nvSpPr>
        <xdr:cNvPr id="551" name="テキスト ボックス 550"/>
        <xdr:cNvSpPr txBox="1"/>
      </xdr:nvSpPr>
      <xdr:spPr>
        <a:xfrm>
          <a:off x="13468428" y="6673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80899</xdr:rowOff>
    </xdr:from>
    <xdr:to>
      <xdr:col>67</xdr:col>
      <xdr:colOff>101600</xdr:colOff>
      <xdr:row>39</xdr:row>
      <xdr:rowOff>11049</xdr:rowOff>
    </xdr:to>
    <xdr:sp macro="" textlink="">
      <xdr:nvSpPr>
        <xdr:cNvPr id="552" name="楕円 551"/>
        <xdr:cNvSpPr/>
      </xdr:nvSpPr>
      <xdr:spPr>
        <a:xfrm>
          <a:off x="12763500" y="659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2176</xdr:rowOff>
    </xdr:from>
    <xdr:ext cx="378565" cy="259045"/>
    <xdr:sp macro="" textlink="">
      <xdr:nvSpPr>
        <xdr:cNvPr id="553" name="テキスト ボックス 552"/>
        <xdr:cNvSpPr txBox="1"/>
      </xdr:nvSpPr>
      <xdr:spPr>
        <a:xfrm>
          <a:off x="12625017" y="6688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52794</xdr:rowOff>
    </xdr:from>
    <xdr:to>
      <xdr:col>85</xdr:col>
      <xdr:colOff>126364</xdr:colOff>
      <xdr:row>78</xdr:row>
      <xdr:rowOff>2515</xdr:rowOff>
    </xdr:to>
    <xdr:cxnSp macro="">
      <xdr:nvCxnSpPr>
        <xdr:cNvPr id="626" name="直線コネクタ 625"/>
        <xdr:cNvCxnSpPr/>
      </xdr:nvCxnSpPr>
      <xdr:spPr>
        <a:xfrm flipV="1">
          <a:off x="16317595" y="12054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6342</xdr:rowOff>
    </xdr:from>
    <xdr:ext cx="534377" cy="259045"/>
    <xdr:sp macro="" textlink="">
      <xdr:nvSpPr>
        <xdr:cNvPr id="627" name="公債費最小値テキスト"/>
        <xdr:cNvSpPr txBox="1"/>
      </xdr:nvSpPr>
      <xdr:spPr>
        <a:xfrm>
          <a:off x="16370300" y="1337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2515</xdr:rowOff>
    </xdr:from>
    <xdr:to>
      <xdr:col>86</xdr:col>
      <xdr:colOff>25400</xdr:colOff>
      <xdr:row>78</xdr:row>
      <xdr:rowOff>2515</xdr:rowOff>
    </xdr:to>
    <xdr:cxnSp macro="">
      <xdr:nvCxnSpPr>
        <xdr:cNvPr id="628" name="直線コネクタ 627"/>
        <xdr:cNvCxnSpPr/>
      </xdr:nvCxnSpPr>
      <xdr:spPr>
        <a:xfrm>
          <a:off x="16230600" y="13375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170921</xdr:rowOff>
    </xdr:from>
    <xdr:ext cx="599010" cy="259045"/>
    <xdr:sp macro="" textlink="">
      <xdr:nvSpPr>
        <xdr:cNvPr id="629" name="公債費最大値テキスト"/>
        <xdr:cNvSpPr txBox="1"/>
      </xdr:nvSpPr>
      <xdr:spPr>
        <a:xfrm>
          <a:off x="16370300" y="11829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52794</xdr:rowOff>
    </xdr:from>
    <xdr:to>
      <xdr:col>86</xdr:col>
      <xdr:colOff>25400</xdr:colOff>
      <xdr:row>70</xdr:row>
      <xdr:rowOff>52794</xdr:rowOff>
    </xdr:to>
    <xdr:cxnSp macro="">
      <xdr:nvCxnSpPr>
        <xdr:cNvPr id="630" name="直線コネクタ 629"/>
        <xdr:cNvCxnSpPr/>
      </xdr:nvCxnSpPr>
      <xdr:spPr>
        <a:xfrm>
          <a:off x="16230600" y="1205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18580</xdr:rowOff>
    </xdr:from>
    <xdr:to>
      <xdr:col>85</xdr:col>
      <xdr:colOff>127000</xdr:colOff>
      <xdr:row>76</xdr:row>
      <xdr:rowOff>30468</xdr:rowOff>
    </xdr:to>
    <xdr:cxnSp macro="">
      <xdr:nvCxnSpPr>
        <xdr:cNvPr id="631" name="直線コネクタ 630"/>
        <xdr:cNvCxnSpPr/>
      </xdr:nvCxnSpPr>
      <xdr:spPr>
        <a:xfrm>
          <a:off x="15481300" y="1304878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13771</xdr:rowOff>
    </xdr:from>
    <xdr:ext cx="534377" cy="259045"/>
    <xdr:sp macro="" textlink="">
      <xdr:nvSpPr>
        <xdr:cNvPr id="632" name="公債費平均値テキスト"/>
        <xdr:cNvSpPr txBox="1"/>
      </xdr:nvSpPr>
      <xdr:spPr>
        <a:xfrm>
          <a:off x="16370300" y="12701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162344</xdr:rowOff>
    </xdr:from>
    <xdr:to>
      <xdr:col>85</xdr:col>
      <xdr:colOff>177800</xdr:colOff>
      <xdr:row>75</xdr:row>
      <xdr:rowOff>92494</xdr:rowOff>
    </xdr:to>
    <xdr:sp macro="" textlink="">
      <xdr:nvSpPr>
        <xdr:cNvPr id="633" name="フローチャート: 判断 632"/>
        <xdr:cNvSpPr/>
      </xdr:nvSpPr>
      <xdr:spPr>
        <a:xfrm>
          <a:off x="16268700" y="1284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18580</xdr:rowOff>
    </xdr:from>
    <xdr:to>
      <xdr:col>81</xdr:col>
      <xdr:colOff>50800</xdr:colOff>
      <xdr:row>76</xdr:row>
      <xdr:rowOff>24842</xdr:rowOff>
    </xdr:to>
    <xdr:cxnSp macro="">
      <xdr:nvCxnSpPr>
        <xdr:cNvPr id="634" name="直線コネクタ 633"/>
        <xdr:cNvCxnSpPr/>
      </xdr:nvCxnSpPr>
      <xdr:spPr>
        <a:xfrm flipV="1">
          <a:off x="14592300" y="13048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149860</xdr:rowOff>
    </xdr:from>
    <xdr:to>
      <xdr:col>81</xdr:col>
      <xdr:colOff>101600</xdr:colOff>
      <xdr:row>75</xdr:row>
      <xdr:rowOff>80010</xdr:rowOff>
    </xdr:to>
    <xdr:sp macro="" textlink="">
      <xdr:nvSpPr>
        <xdr:cNvPr id="635" name="フローチャート: 判断 634"/>
        <xdr:cNvSpPr/>
      </xdr:nvSpPr>
      <xdr:spPr>
        <a:xfrm>
          <a:off x="15430500" y="1283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96537</xdr:rowOff>
    </xdr:from>
    <xdr:ext cx="534377" cy="259045"/>
    <xdr:sp macro="" textlink="">
      <xdr:nvSpPr>
        <xdr:cNvPr id="636" name="テキスト ボックス 635"/>
        <xdr:cNvSpPr txBox="1"/>
      </xdr:nvSpPr>
      <xdr:spPr>
        <a:xfrm>
          <a:off x="15214111" y="1261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24842</xdr:rowOff>
    </xdr:from>
    <xdr:to>
      <xdr:col>76</xdr:col>
      <xdr:colOff>114300</xdr:colOff>
      <xdr:row>76</xdr:row>
      <xdr:rowOff>42557</xdr:rowOff>
    </xdr:to>
    <xdr:cxnSp macro="">
      <xdr:nvCxnSpPr>
        <xdr:cNvPr id="637" name="直線コネクタ 636"/>
        <xdr:cNvCxnSpPr/>
      </xdr:nvCxnSpPr>
      <xdr:spPr>
        <a:xfrm flipV="1">
          <a:off x="13703300" y="13055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147434</xdr:rowOff>
    </xdr:from>
    <xdr:to>
      <xdr:col>76</xdr:col>
      <xdr:colOff>165100</xdr:colOff>
      <xdr:row>75</xdr:row>
      <xdr:rowOff>77584</xdr:rowOff>
    </xdr:to>
    <xdr:sp macro="" textlink="">
      <xdr:nvSpPr>
        <xdr:cNvPr id="638" name="フローチャート: 判断 637"/>
        <xdr:cNvSpPr/>
      </xdr:nvSpPr>
      <xdr:spPr>
        <a:xfrm>
          <a:off x="14541500" y="12834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94111</xdr:rowOff>
    </xdr:from>
    <xdr:ext cx="534377" cy="259045"/>
    <xdr:sp macro="" textlink="">
      <xdr:nvSpPr>
        <xdr:cNvPr id="639" name="テキスト ボックス 638"/>
        <xdr:cNvSpPr txBox="1"/>
      </xdr:nvSpPr>
      <xdr:spPr>
        <a:xfrm>
          <a:off x="14325111" y="12609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19926</xdr:rowOff>
    </xdr:from>
    <xdr:to>
      <xdr:col>71</xdr:col>
      <xdr:colOff>177800</xdr:colOff>
      <xdr:row>76</xdr:row>
      <xdr:rowOff>42557</xdr:rowOff>
    </xdr:to>
    <xdr:cxnSp macro="">
      <xdr:nvCxnSpPr>
        <xdr:cNvPr id="640" name="直線コネクタ 639"/>
        <xdr:cNvCxnSpPr/>
      </xdr:nvCxnSpPr>
      <xdr:spPr>
        <a:xfrm>
          <a:off x="12814300" y="13050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14377</xdr:rowOff>
    </xdr:from>
    <xdr:to>
      <xdr:col>72</xdr:col>
      <xdr:colOff>38100</xdr:colOff>
      <xdr:row>75</xdr:row>
      <xdr:rowOff>115977</xdr:rowOff>
    </xdr:to>
    <xdr:sp macro="" textlink="">
      <xdr:nvSpPr>
        <xdr:cNvPr id="641" name="フローチャート: 判断 640"/>
        <xdr:cNvSpPr/>
      </xdr:nvSpPr>
      <xdr:spPr>
        <a:xfrm>
          <a:off x="13652500" y="1287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132504</xdr:rowOff>
    </xdr:from>
    <xdr:ext cx="534377" cy="259045"/>
    <xdr:sp macro="" textlink="">
      <xdr:nvSpPr>
        <xdr:cNvPr id="642" name="テキスト ボックス 641"/>
        <xdr:cNvSpPr txBox="1"/>
      </xdr:nvSpPr>
      <xdr:spPr>
        <a:xfrm>
          <a:off x="13436111" y="1264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108115</xdr:rowOff>
    </xdr:from>
    <xdr:to>
      <xdr:col>67</xdr:col>
      <xdr:colOff>101600</xdr:colOff>
      <xdr:row>76</xdr:row>
      <xdr:rowOff>38264</xdr:rowOff>
    </xdr:to>
    <xdr:sp macro="" textlink="">
      <xdr:nvSpPr>
        <xdr:cNvPr id="643" name="フローチャート: 判断 642"/>
        <xdr:cNvSpPr/>
      </xdr:nvSpPr>
      <xdr:spPr>
        <a:xfrm>
          <a:off x="12763500" y="129668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54792</xdr:rowOff>
    </xdr:from>
    <xdr:ext cx="534377" cy="259045"/>
    <xdr:sp macro="" textlink="">
      <xdr:nvSpPr>
        <xdr:cNvPr id="644" name="テキスト ボックス 643"/>
        <xdr:cNvSpPr txBox="1"/>
      </xdr:nvSpPr>
      <xdr:spPr>
        <a:xfrm>
          <a:off x="12547111" y="1274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151118</xdr:rowOff>
    </xdr:from>
    <xdr:to>
      <xdr:col>85</xdr:col>
      <xdr:colOff>177800</xdr:colOff>
      <xdr:row>76</xdr:row>
      <xdr:rowOff>81268</xdr:rowOff>
    </xdr:to>
    <xdr:sp macro="" textlink="">
      <xdr:nvSpPr>
        <xdr:cNvPr id="650" name="楕円 649"/>
        <xdr:cNvSpPr/>
      </xdr:nvSpPr>
      <xdr:spPr>
        <a:xfrm>
          <a:off x="16268700" y="1300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129545</xdr:rowOff>
    </xdr:from>
    <xdr:ext cx="534377" cy="259045"/>
    <xdr:sp macro="" textlink="">
      <xdr:nvSpPr>
        <xdr:cNvPr id="651" name="公債費該当値テキスト"/>
        <xdr:cNvSpPr txBox="1"/>
      </xdr:nvSpPr>
      <xdr:spPr>
        <a:xfrm>
          <a:off x="16370300" y="12988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139230</xdr:rowOff>
    </xdr:from>
    <xdr:to>
      <xdr:col>81</xdr:col>
      <xdr:colOff>101600</xdr:colOff>
      <xdr:row>76</xdr:row>
      <xdr:rowOff>69380</xdr:rowOff>
    </xdr:to>
    <xdr:sp macro="" textlink="">
      <xdr:nvSpPr>
        <xdr:cNvPr id="652" name="楕円 651"/>
        <xdr:cNvSpPr/>
      </xdr:nvSpPr>
      <xdr:spPr>
        <a:xfrm>
          <a:off x="15430500" y="129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60507</xdr:rowOff>
    </xdr:from>
    <xdr:ext cx="534377" cy="259045"/>
    <xdr:sp macro="" textlink="">
      <xdr:nvSpPr>
        <xdr:cNvPr id="653" name="テキスト ボックス 652"/>
        <xdr:cNvSpPr txBox="1"/>
      </xdr:nvSpPr>
      <xdr:spPr>
        <a:xfrm>
          <a:off x="15214111" y="13090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145491</xdr:rowOff>
    </xdr:from>
    <xdr:to>
      <xdr:col>76</xdr:col>
      <xdr:colOff>165100</xdr:colOff>
      <xdr:row>76</xdr:row>
      <xdr:rowOff>75642</xdr:rowOff>
    </xdr:to>
    <xdr:sp macro="" textlink="">
      <xdr:nvSpPr>
        <xdr:cNvPr id="654" name="楕円 653"/>
        <xdr:cNvSpPr/>
      </xdr:nvSpPr>
      <xdr:spPr>
        <a:xfrm>
          <a:off x="14541500" y="130042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66769</xdr:rowOff>
    </xdr:from>
    <xdr:ext cx="534377" cy="259045"/>
    <xdr:sp macro="" textlink="">
      <xdr:nvSpPr>
        <xdr:cNvPr id="655" name="テキスト ボックス 654"/>
        <xdr:cNvSpPr txBox="1"/>
      </xdr:nvSpPr>
      <xdr:spPr>
        <a:xfrm>
          <a:off x="14325111" y="1309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163207</xdr:rowOff>
    </xdr:from>
    <xdr:to>
      <xdr:col>72</xdr:col>
      <xdr:colOff>38100</xdr:colOff>
      <xdr:row>76</xdr:row>
      <xdr:rowOff>93357</xdr:rowOff>
    </xdr:to>
    <xdr:sp macro="" textlink="">
      <xdr:nvSpPr>
        <xdr:cNvPr id="656" name="楕円 655"/>
        <xdr:cNvSpPr/>
      </xdr:nvSpPr>
      <xdr:spPr>
        <a:xfrm>
          <a:off x="13652500" y="1302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84484</xdr:rowOff>
    </xdr:from>
    <xdr:ext cx="534377" cy="259045"/>
    <xdr:sp macro="" textlink="">
      <xdr:nvSpPr>
        <xdr:cNvPr id="657" name="テキスト ボックス 656"/>
        <xdr:cNvSpPr txBox="1"/>
      </xdr:nvSpPr>
      <xdr:spPr>
        <a:xfrm>
          <a:off x="13436111" y="13114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140576</xdr:rowOff>
    </xdr:from>
    <xdr:to>
      <xdr:col>67</xdr:col>
      <xdr:colOff>101600</xdr:colOff>
      <xdr:row>76</xdr:row>
      <xdr:rowOff>70726</xdr:rowOff>
    </xdr:to>
    <xdr:sp macro="" textlink="">
      <xdr:nvSpPr>
        <xdr:cNvPr id="658" name="楕円 657"/>
        <xdr:cNvSpPr/>
      </xdr:nvSpPr>
      <xdr:spPr>
        <a:xfrm>
          <a:off x="12763500" y="1299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61853</xdr:rowOff>
    </xdr:from>
    <xdr:ext cx="534377" cy="259045"/>
    <xdr:sp macro="" textlink="">
      <xdr:nvSpPr>
        <xdr:cNvPr id="659" name="テキスト ボックス 658"/>
        <xdr:cNvSpPr txBox="1"/>
      </xdr:nvSpPr>
      <xdr:spPr>
        <a:xfrm>
          <a:off x="12547111" y="13092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3" name="テキスト ボックス 672"/>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5" name="テキスト ボックス 674"/>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7" name="テキスト ボックス 676"/>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9" name="テキスト ボックス 678"/>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100450</xdr:rowOff>
    </xdr:from>
    <xdr:to>
      <xdr:col>85</xdr:col>
      <xdr:colOff>126364</xdr:colOff>
      <xdr:row>98</xdr:row>
      <xdr:rowOff>135243</xdr:rowOff>
    </xdr:to>
    <xdr:cxnSp macro="">
      <xdr:nvCxnSpPr>
        <xdr:cNvPr id="681" name="直線コネクタ 680"/>
        <xdr:cNvCxnSpPr/>
      </xdr:nvCxnSpPr>
      <xdr:spPr>
        <a:xfrm flipV="1">
          <a:off x="16317595" y="15530950"/>
          <a:ext cx="1269" cy="1406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139070</xdr:rowOff>
    </xdr:from>
    <xdr:ext cx="378565" cy="259045"/>
    <xdr:sp macro="" textlink="">
      <xdr:nvSpPr>
        <xdr:cNvPr id="682" name="積立金最小値テキスト"/>
        <xdr:cNvSpPr txBox="1"/>
      </xdr:nvSpPr>
      <xdr:spPr>
        <a:xfrm>
          <a:off x="16370300" y="16941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135243</xdr:rowOff>
    </xdr:from>
    <xdr:to>
      <xdr:col>86</xdr:col>
      <xdr:colOff>25400</xdr:colOff>
      <xdr:row>98</xdr:row>
      <xdr:rowOff>135243</xdr:rowOff>
    </xdr:to>
    <xdr:cxnSp macro="">
      <xdr:nvCxnSpPr>
        <xdr:cNvPr id="683" name="直線コネクタ 682"/>
        <xdr:cNvCxnSpPr/>
      </xdr:nvCxnSpPr>
      <xdr:spPr>
        <a:xfrm>
          <a:off x="16230600" y="16937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47127</xdr:rowOff>
    </xdr:from>
    <xdr:ext cx="534377" cy="259045"/>
    <xdr:sp macro="" textlink="">
      <xdr:nvSpPr>
        <xdr:cNvPr id="684" name="積立金最大値テキスト"/>
        <xdr:cNvSpPr txBox="1"/>
      </xdr:nvSpPr>
      <xdr:spPr>
        <a:xfrm>
          <a:off x="16370300" y="1530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100450</xdr:rowOff>
    </xdr:from>
    <xdr:to>
      <xdr:col>86</xdr:col>
      <xdr:colOff>25400</xdr:colOff>
      <xdr:row>90</xdr:row>
      <xdr:rowOff>100450</xdr:rowOff>
    </xdr:to>
    <xdr:cxnSp macro="">
      <xdr:nvCxnSpPr>
        <xdr:cNvPr id="685" name="直線コネクタ 684"/>
        <xdr:cNvCxnSpPr/>
      </xdr:nvCxnSpPr>
      <xdr:spPr>
        <a:xfrm>
          <a:off x="16230600" y="15530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120703</xdr:rowOff>
    </xdr:from>
    <xdr:to>
      <xdr:col>85</xdr:col>
      <xdr:colOff>127000</xdr:colOff>
      <xdr:row>98</xdr:row>
      <xdr:rowOff>86894</xdr:rowOff>
    </xdr:to>
    <xdr:cxnSp macro="">
      <xdr:nvCxnSpPr>
        <xdr:cNvPr id="686" name="直線コネクタ 685"/>
        <xdr:cNvCxnSpPr/>
      </xdr:nvCxnSpPr>
      <xdr:spPr>
        <a:xfrm flipV="1">
          <a:off x="15481300" y="16579903"/>
          <a:ext cx="838200" cy="30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70550</xdr:rowOff>
    </xdr:from>
    <xdr:ext cx="534377" cy="259045"/>
    <xdr:sp macro="" textlink="">
      <xdr:nvSpPr>
        <xdr:cNvPr id="687" name="積立金平均値テキスト"/>
        <xdr:cNvSpPr txBox="1"/>
      </xdr:nvSpPr>
      <xdr:spPr>
        <a:xfrm>
          <a:off x="16370300" y="165297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92123</xdr:rowOff>
    </xdr:from>
    <xdr:to>
      <xdr:col>85</xdr:col>
      <xdr:colOff>177800</xdr:colOff>
      <xdr:row>97</xdr:row>
      <xdr:rowOff>22273</xdr:rowOff>
    </xdr:to>
    <xdr:sp macro="" textlink="">
      <xdr:nvSpPr>
        <xdr:cNvPr id="688" name="フローチャート: 判断 687"/>
        <xdr:cNvSpPr/>
      </xdr:nvSpPr>
      <xdr:spPr>
        <a:xfrm>
          <a:off x="16268700" y="1655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33355</xdr:rowOff>
    </xdr:from>
    <xdr:to>
      <xdr:col>81</xdr:col>
      <xdr:colOff>50800</xdr:colOff>
      <xdr:row>98</xdr:row>
      <xdr:rowOff>86894</xdr:rowOff>
    </xdr:to>
    <xdr:cxnSp macro="">
      <xdr:nvCxnSpPr>
        <xdr:cNvPr id="689" name="直線コネクタ 688"/>
        <xdr:cNvCxnSpPr/>
      </xdr:nvCxnSpPr>
      <xdr:spPr>
        <a:xfrm>
          <a:off x="14592300" y="16835455"/>
          <a:ext cx="889000" cy="5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56485</xdr:rowOff>
    </xdr:from>
    <xdr:to>
      <xdr:col>81</xdr:col>
      <xdr:colOff>101600</xdr:colOff>
      <xdr:row>96</xdr:row>
      <xdr:rowOff>158085</xdr:rowOff>
    </xdr:to>
    <xdr:sp macro="" textlink="">
      <xdr:nvSpPr>
        <xdr:cNvPr id="690" name="フローチャート: 判断 689"/>
        <xdr:cNvSpPr/>
      </xdr:nvSpPr>
      <xdr:spPr>
        <a:xfrm>
          <a:off x="15430500" y="1651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3162</xdr:rowOff>
    </xdr:from>
    <xdr:ext cx="534377" cy="259045"/>
    <xdr:sp macro="" textlink="">
      <xdr:nvSpPr>
        <xdr:cNvPr id="691" name="テキスト ボックス 690"/>
        <xdr:cNvSpPr txBox="1"/>
      </xdr:nvSpPr>
      <xdr:spPr>
        <a:xfrm>
          <a:off x="15214111" y="1629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84105</xdr:rowOff>
    </xdr:from>
    <xdr:to>
      <xdr:col>76</xdr:col>
      <xdr:colOff>114300</xdr:colOff>
      <xdr:row>98</xdr:row>
      <xdr:rowOff>33355</xdr:rowOff>
    </xdr:to>
    <xdr:cxnSp macro="">
      <xdr:nvCxnSpPr>
        <xdr:cNvPr id="692" name="直線コネクタ 691"/>
        <xdr:cNvCxnSpPr/>
      </xdr:nvCxnSpPr>
      <xdr:spPr>
        <a:xfrm>
          <a:off x="13703300" y="16714755"/>
          <a:ext cx="889000" cy="120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82224</xdr:rowOff>
    </xdr:from>
    <xdr:to>
      <xdr:col>76</xdr:col>
      <xdr:colOff>165100</xdr:colOff>
      <xdr:row>97</xdr:row>
      <xdr:rowOff>12374</xdr:rowOff>
    </xdr:to>
    <xdr:sp macro="" textlink="">
      <xdr:nvSpPr>
        <xdr:cNvPr id="693" name="フローチャート: 判断 692"/>
        <xdr:cNvSpPr/>
      </xdr:nvSpPr>
      <xdr:spPr>
        <a:xfrm>
          <a:off x="14541500" y="1654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28901</xdr:rowOff>
    </xdr:from>
    <xdr:ext cx="534377" cy="259045"/>
    <xdr:sp macro="" textlink="">
      <xdr:nvSpPr>
        <xdr:cNvPr id="694" name="テキスト ボックス 693"/>
        <xdr:cNvSpPr txBox="1"/>
      </xdr:nvSpPr>
      <xdr:spPr>
        <a:xfrm>
          <a:off x="14325111" y="16316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43870</xdr:rowOff>
    </xdr:from>
    <xdr:to>
      <xdr:col>71</xdr:col>
      <xdr:colOff>177800</xdr:colOff>
      <xdr:row>97</xdr:row>
      <xdr:rowOff>84105</xdr:rowOff>
    </xdr:to>
    <xdr:cxnSp macro="">
      <xdr:nvCxnSpPr>
        <xdr:cNvPr id="695" name="直線コネクタ 694"/>
        <xdr:cNvCxnSpPr/>
      </xdr:nvCxnSpPr>
      <xdr:spPr>
        <a:xfrm>
          <a:off x="12814300" y="16674520"/>
          <a:ext cx="8890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88991</xdr:rowOff>
    </xdr:from>
    <xdr:to>
      <xdr:col>72</xdr:col>
      <xdr:colOff>38100</xdr:colOff>
      <xdr:row>96</xdr:row>
      <xdr:rowOff>19141</xdr:rowOff>
    </xdr:to>
    <xdr:sp macro="" textlink="">
      <xdr:nvSpPr>
        <xdr:cNvPr id="696" name="フローチャート: 判断 695"/>
        <xdr:cNvSpPr/>
      </xdr:nvSpPr>
      <xdr:spPr>
        <a:xfrm>
          <a:off x="13652500" y="16376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35668</xdr:rowOff>
    </xdr:from>
    <xdr:ext cx="534377" cy="259045"/>
    <xdr:sp macro="" textlink="">
      <xdr:nvSpPr>
        <xdr:cNvPr id="697" name="テキスト ボックス 696"/>
        <xdr:cNvSpPr txBox="1"/>
      </xdr:nvSpPr>
      <xdr:spPr>
        <a:xfrm>
          <a:off x="13436111" y="1615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36802</xdr:rowOff>
    </xdr:from>
    <xdr:to>
      <xdr:col>67</xdr:col>
      <xdr:colOff>101600</xdr:colOff>
      <xdr:row>96</xdr:row>
      <xdr:rowOff>138402</xdr:rowOff>
    </xdr:to>
    <xdr:sp macro="" textlink="">
      <xdr:nvSpPr>
        <xdr:cNvPr id="698" name="フローチャート: 判断 697"/>
        <xdr:cNvSpPr/>
      </xdr:nvSpPr>
      <xdr:spPr>
        <a:xfrm>
          <a:off x="12763500" y="1649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154929</xdr:rowOff>
    </xdr:from>
    <xdr:ext cx="534377" cy="259045"/>
    <xdr:sp macro="" textlink="">
      <xdr:nvSpPr>
        <xdr:cNvPr id="699" name="テキスト ボックス 698"/>
        <xdr:cNvSpPr txBox="1"/>
      </xdr:nvSpPr>
      <xdr:spPr>
        <a:xfrm>
          <a:off x="12547111" y="16271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69903</xdr:rowOff>
    </xdr:from>
    <xdr:to>
      <xdr:col>85</xdr:col>
      <xdr:colOff>177800</xdr:colOff>
      <xdr:row>97</xdr:row>
      <xdr:rowOff>53</xdr:rowOff>
    </xdr:to>
    <xdr:sp macro="" textlink="">
      <xdr:nvSpPr>
        <xdr:cNvPr id="705" name="楕円 704"/>
        <xdr:cNvSpPr/>
      </xdr:nvSpPr>
      <xdr:spPr>
        <a:xfrm>
          <a:off x="16268700" y="16529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92780</xdr:rowOff>
    </xdr:from>
    <xdr:ext cx="534377" cy="259045"/>
    <xdr:sp macro="" textlink="">
      <xdr:nvSpPr>
        <xdr:cNvPr id="706" name="積立金該当値テキスト"/>
        <xdr:cNvSpPr txBox="1"/>
      </xdr:nvSpPr>
      <xdr:spPr>
        <a:xfrm>
          <a:off x="16370300" y="1638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36094</xdr:rowOff>
    </xdr:from>
    <xdr:to>
      <xdr:col>81</xdr:col>
      <xdr:colOff>101600</xdr:colOff>
      <xdr:row>98</xdr:row>
      <xdr:rowOff>137694</xdr:rowOff>
    </xdr:to>
    <xdr:sp macro="" textlink="">
      <xdr:nvSpPr>
        <xdr:cNvPr id="707" name="楕円 706"/>
        <xdr:cNvSpPr/>
      </xdr:nvSpPr>
      <xdr:spPr>
        <a:xfrm>
          <a:off x="15430500" y="1683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128821</xdr:rowOff>
    </xdr:from>
    <xdr:ext cx="469744" cy="259045"/>
    <xdr:sp macro="" textlink="">
      <xdr:nvSpPr>
        <xdr:cNvPr id="708" name="テキスト ボックス 707"/>
        <xdr:cNvSpPr txBox="1"/>
      </xdr:nvSpPr>
      <xdr:spPr>
        <a:xfrm>
          <a:off x="15246428" y="16930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154005</xdr:rowOff>
    </xdr:from>
    <xdr:to>
      <xdr:col>76</xdr:col>
      <xdr:colOff>165100</xdr:colOff>
      <xdr:row>98</xdr:row>
      <xdr:rowOff>84155</xdr:rowOff>
    </xdr:to>
    <xdr:sp macro="" textlink="">
      <xdr:nvSpPr>
        <xdr:cNvPr id="709" name="楕円 708"/>
        <xdr:cNvSpPr/>
      </xdr:nvSpPr>
      <xdr:spPr>
        <a:xfrm>
          <a:off x="14541500" y="16784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75282</xdr:rowOff>
    </xdr:from>
    <xdr:ext cx="469744" cy="259045"/>
    <xdr:sp macro="" textlink="">
      <xdr:nvSpPr>
        <xdr:cNvPr id="710" name="テキスト ボックス 709"/>
        <xdr:cNvSpPr txBox="1"/>
      </xdr:nvSpPr>
      <xdr:spPr>
        <a:xfrm>
          <a:off x="14357428" y="16877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33305</xdr:rowOff>
    </xdr:from>
    <xdr:to>
      <xdr:col>72</xdr:col>
      <xdr:colOff>38100</xdr:colOff>
      <xdr:row>97</xdr:row>
      <xdr:rowOff>134905</xdr:rowOff>
    </xdr:to>
    <xdr:sp macro="" textlink="">
      <xdr:nvSpPr>
        <xdr:cNvPr id="711" name="楕円 710"/>
        <xdr:cNvSpPr/>
      </xdr:nvSpPr>
      <xdr:spPr>
        <a:xfrm>
          <a:off x="13652500" y="1666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126032</xdr:rowOff>
    </xdr:from>
    <xdr:ext cx="469744" cy="259045"/>
    <xdr:sp macro="" textlink="">
      <xdr:nvSpPr>
        <xdr:cNvPr id="712" name="テキスト ボックス 711"/>
        <xdr:cNvSpPr txBox="1"/>
      </xdr:nvSpPr>
      <xdr:spPr>
        <a:xfrm>
          <a:off x="13468428" y="16756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164520</xdr:rowOff>
    </xdr:from>
    <xdr:to>
      <xdr:col>67</xdr:col>
      <xdr:colOff>101600</xdr:colOff>
      <xdr:row>97</xdr:row>
      <xdr:rowOff>94670</xdr:rowOff>
    </xdr:to>
    <xdr:sp macro="" textlink="">
      <xdr:nvSpPr>
        <xdr:cNvPr id="713" name="楕円 712"/>
        <xdr:cNvSpPr/>
      </xdr:nvSpPr>
      <xdr:spPr>
        <a:xfrm>
          <a:off x="12763500" y="1662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85797</xdr:rowOff>
    </xdr:from>
    <xdr:ext cx="534377" cy="259045"/>
    <xdr:sp macro="" textlink="">
      <xdr:nvSpPr>
        <xdr:cNvPr id="714" name="テキスト ボックス 713"/>
        <xdr:cNvSpPr txBox="1"/>
      </xdr:nvSpPr>
      <xdr:spPr>
        <a:xfrm>
          <a:off x="12547111" y="1671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8" name="テキスト ボックス 72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0" name="テキスト ボックス 729"/>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2" name="テキスト ボックス 731"/>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41148</xdr:rowOff>
    </xdr:from>
    <xdr:to>
      <xdr:col>116</xdr:col>
      <xdr:colOff>62864</xdr:colOff>
      <xdr:row>39</xdr:row>
      <xdr:rowOff>44450</xdr:rowOff>
    </xdr:to>
    <xdr:cxnSp macro="">
      <xdr:nvCxnSpPr>
        <xdr:cNvPr id="738" name="直線コネクタ 737"/>
        <xdr:cNvCxnSpPr/>
      </xdr:nvCxnSpPr>
      <xdr:spPr>
        <a:xfrm flipV="1">
          <a:off x="22159595" y="5184648"/>
          <a:ext cx="1269" cy="1546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159275</xdr:rowOff>
    </xdr:from>
    <xdr:ext cx="534377" cy="259045"/>
    <xdr:sp macro="" textlink="">
      <xdr:nvSpPr>
        <xdr:cNvPr id="741" name="投資及び出資金最大値テキスト"/>
        <xdr:cNvSpPr txBox="1"/>
      </xdr:nvSpPr>
      <xdr:spPr>
        <a:xfrm>
          <a:off x="22212300" y="4959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41148</xdr:rowOff>
    </xdr:from>
    <xdr:to>
      <xdr:col>116</xdr:col>
      <xdr:colOff>152400</xdr:colOff>
      <xdr:row>30</xdr:row>
      <xdr:rowOff>41148</xdr:rowOff>
    </xdr:to>
    <xdr:cxnSp macro="">
      <xdr:nvCxnSpPr>
        <xdr:cNvPr id="742" name="直線コネクタ 741"/>
        <xdr:cNvCxnSpPr/>
      </xdr:nvCxnSpPr>
      <xdr:spPr>
        <a:xfrm>
          <a:off x="22072600" y="5184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97934</xdr:rowOff>
    </xdr:from>
    <xdr:ext cx="469744" cy="259045"/>
    <xdr:sp macro="" textlink="">
      <xdr:nvSpPr>
        <xdr:cNvPr id="744" name="投資及び出資金平均値テキスト"/>
        <xdr:cNvSpPr txBox="1"/>
      </xdr:nvSpPr>
      <xdr:spPr>
        <a:xfrm>
          <a:off x="22212300" y="6270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75057</xdr:rowOff>
    </xdr:from>
    <xdr:to>
      <xdr:col>116</xdr:col>
      <xdr:colOff>114300</xdr:colOff>
      <xdr:row>38</xdr:row>
      <xdr:rowOff>5207</xdr:rowOff>
    </xdr:to>
    <xdr:sp macro="" textlink="">
      <xdr:nvSpPr>
        <xdr:cNvPr id="745" name="フローチャート: 判断 744"/>
        <xdr:cNvSpPr/>
      </xdr:nvSpPr>
      <xdr:spPr>
        <a:xfrm>
          <a:off x="22110700" y="641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107315</xdr:rowOff>
    </xdr:from>
    <xdr:to>
      <xdr:col>112</xdr:col>
      <xdr:colOff>38100</xdr:colOff>
      <xdr:row>38</xdr:row>
      <xdr:rowOff>37465</xdr:rowOff>
    </xdr:to>
    <xdr:sp macro="" textlink="">
      <xdr:nvSpPr>
        <xdr:cNvPr id="747" name="フローチャート: 判断 746"/>
        <xdr:cNvSpPr/>
      </xdr:nvSpPr>
      <xdr:spPr>
        <a:xfrm>
          <a:off x="21272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53992</xdr:rowOff>
    </xdr:from>
    <xdr:ext cx="469744" cy="259045"/>
    <xdr:sp macro="" textlink="">
      <xdr:nvSpPr>
        <xdr:cNvPr id="748" name="テキスト ボックス 747"/>
        <xdr:cNvSpPr txBox="1"/>
      </xdr:nvSpPr>
      <xdr:spPr>
        <a:xfrm>
          <a:off x="21088428" y="6226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118110</xdr:rowOff>
    </xdr:from>
    <xdr:to>
      <xdr:col>107</xdr:col>
      <xdr:colOff>101600</xdr:colOff>
      <xdr:row>38</xdr:row>
      <xdr:rowOff>48260</xdr:rowOff>
    </xdr:to>
    <xdr:sp macro="" textlink="">
      <xdr:nvSpPr>
        <xdr:cNvPr id="750" name="フローチャート: 判断 749"/>
        <xdr:cNvSpPr/>
      </xdr:nvSpPr>
      <xdr:spPr>
        <a:xfrm>
          <a:off x="20383500" y="6461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64787</xdr:rowOff>
    </xdr:from>
    <xdr:ext cx="469744" cy="259045"/>
    <xdr:sp macro="" textlink="">
      <xdr:nvSpPr>
        <xdr:cNvPr id="751" name="テキスト ボックス 750"/>
        <xdr:cNvSpPr txBox="1"/>
      </xdr:nvSpPr>
      <xdr:spPr>
        <a:xfrm>
          <a:off x="20199428" y="6236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103251</xdr:rowOff>
    </xdr:from>
    <xdr:to>
      <xdr:col>102</xdr:col>
      <xdr:colOff>165100</xdr:colOff>
      <xdr:row>38</xdr:row>
      <xdr:rowOff>33401</xdr:rowOff>
    </xdr:to>
    <xdr:sp macro="" textlink="">
      <xdr:nvSpPr>
        <xdr:cNvPr id="753" name="フローチャート: 判断 752"/>
        <xdr:cNvSpPr/>
      </xdr:nvSpPr>
      <xdr:spPr>
        <a:xfrm>
          <a:off x="19494500" y="644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49928</xdr:rowOff>
    </xdr:from>
    <xdr:ext cx="469744" cy="259045"/>
    <xdr:sp macro="" textlink="">
      <xdr:nvSpPr>
        <xdr:cNvPr id="754" name="テキスト ボックス 753"/>
        <xdr:cNvSpPr txBox="1"/>
      </xdr:nvSpPr>
      <xdr:spPr>
        <a:xfrm>
          <a:off x="19310428" y="6222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6985</xdr:rowOff>
    </xdr:from>
    <xdr:to>
      <xdr:col>98</xdr:col>
      <xdr:colOff>38100</xdr:colOff>
      <xdr:row>38</xdr:row>
      <xdr:rowOff>108585</xdr:rowOff>
    </xdr:to>
    <xdr:sp macro="" textlink="">
      <xdr:nvSpPr>
        <xdr:cNvPr id="755" name="フローチャート: 判断 754"/>
        <xdr:cNvSpPr/>
      </xdr:nvSpPr>
      <xdr:spPr>
        <a:xfrm>
          <a:off x="186055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125112</xdr:rowOff>
    </xdr:from>
    <xdr:ext cx="469744" cy="259045"/>
    <xdr:sp macro="" textlink="">
      <xdr:nvSpPr>
        <xdr:cNvPr id="756" name="テキスト ボックス 755"/>
        <xdr:cNvSpPr txBox="1"/>
      </xdr:nvSpPr>
      <xdr:spPr>
        <a:xfrm>
          <a:off x="18421428" y="6297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5" name="テキスト ボックス 78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7" name="テキスト ボックス 78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9" name="テキスト ボックス 78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1" name="テキスト ボックス 79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117069</xdr:rowOff>
    </xdr:from>
    <xdr:to>
      <xdr:col>116</xdr:col>
      <xdr:colOff>62864</xdr:colOff>
      <xdr:row>59</xdr:row>
      <xdr:rowOff>44450</xdr:rowOff>
    </xdr:to>
    <xdr:cxnSp macro="">
      <xdr:nvCxnSpPr>
        <xdr:cNvPr id="795" name="直線コネクタ 794"/>
        <xdr:cNvCxnSpPr/>
      </xdr:nvCxnSpPr>
      <xdr:spPr>
        <a:xfrm flipV="1">
          <a:off x="22159595" y="8689569"/>
          <a:ext cx="1269" cy="14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63746</xdr:rowOff>
    </xdr:from>
    <xdr:ext cx="534377" cy="259045"/>
    <xdr:sp macro="" textlink="">
      <xdr:nvSpPr>
        <xdr:cNvPr id="798" name="貸付金最大値テキスト"/>
        <xdr:cNvSpPr txBox="1"/>
      </xdr:nvSpPr>
      <xdr:spPr>
        <a:xfrm>
          <a:off x="22212300" y="8464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117069</xdr:rowOff>
    </xdr:from>
    <xdr:to>
      <xdr:col>116</xdr:col>
      <xdr:colOff>152400</xdr:colOff>
      <xdr:row>50</xdr:row>
      <xdr:rowOff>117069</xdr:rowOff>
    </xdr:to>
    <xdr:cxnSp macro="">
      <xdr:nvCxnSpPr>
        <xdr:cNvPr id="799" name="直線コネクタ 798"/>
        <xdr:cNvCxnSpPr/>
      </xdr:nvCxnSpPr>
      <xdr:spPr>
        <a:xfrm>
          <a:off x="22072600" y="8689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27495</xdr:rowOff>
    </xdr:from>
    <xdr:to>
      <xdr:col>116</xdr:col>
      <xdr:colOff>63500</xdr:colOff>
      <xdr:row>57</xdr:row>
      <xdr:rowOff>81179</xdr:rowOff>
    </xdr:to>
    <xdr:cxnSp macro="">
      <xdr:nvCxnSpPr>
        <xdr:cNvPr id="800" name="直線コネクタ 799"/>
        <xdr:cNvCxnSpPr/>
      </xdr:nvCxnSpPr>
      <xdr:spPr>
        <a:xfrm>
          <a:off x="21323300" y="9800145"/>
          <a:ext cx="838200" cy="53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107370</xdr:rowOff>
    </xdr:from>
    <xdr:ext cx="469744" cy="259045"/>
    <xdr:sp macro="" textlink="">
      <xdr:nvSpPr>
        <xdr:cNvPr id="801" name="貸付金平均値テキスト"/>
        <xdr:cNvSpPr txBox="1"/>
      </xdr:nvSpPr>
      <xdr:spPr>
        <a:xfrm>
          <a:off x="22212300" y="98800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128943</xdr:rowOff>
    </xdr:from>
    <xdr:to>
      <xdr:col>116</xdr:col>
      <xdr:colOff>114300</xdr:colOff>
      <xdr:row>58</xdr:row>
      <xdr:rowOff>59093</xdr:rowOff>
    </xdr:to>
    <xdr:sp macro="" textlink="">
      <xdr:nvSpPr>
        <xdr:cNvPr id="802" name="フローチャート: 判断 801"/>
        <xdr:cNvSpPr/>
      </xdr:nvSpPr>
      <xdr:spPr>
        <a:xfrm>
          <a:off x="22110700" y="990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27495</xdr:rowOff>
    </xdr:from>
    <xdr:to>
      <xdr:col>111</xdr:col>
      <xdr:colOff>177800</xdr:colOff>
      <xdr:row>57</xdr:row>
      <xdr:rowOff>82131</xdr:rowOff>
    </xdr:to>
    <xdr:cxnSp macro="">
      <xdr:nvCxnSpPr>
        <xdr:cNvPr id="803" name="直線コネクタ 802"/>
        <xdr:cNvCxnSpPr/>
      </xdr:nvCxnSpPr>
      <xdr:spPr>
        <a:xfrm flipV="1">
          <a:off x="20434300" y="9800145"/>
          <a:ext cx="889000" cy="5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121018</xdr:rowOff>
    </xdr:from>
    <xdr:to>
      <xdr:col>112</xdr:col>
      <xdr:colOff>38100</xdr:colOff>
      <xdr:row>58</xdr:row>
      <xdr:rowOff>51168</xdr:rowOff>
    </xdr:to>
    <xdr:sp macro="" textlink="">
      <xdr:nvSpPr>
        <xdr:cNvPr id="804" name="フローチャート: 判断 803"/>
        <xdr:cNvSpPr/>
      </xdr:nvSpPr>
      <xdr:spPr>
        <a:xfrm>
          <a:off x="21272500" y="989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42295</xdr:rowOff>
    </xdr:from>
    <xdr:ext cx="469744" cy="259045"/>
    <xdr:sp macro="" textlink="">
      <xdr:nvSpPr>
        <xdr:cNvPr id="805" name="テキスト ボックス 804"/>
        <xdr:cNvSpPr txBox="1"/>
      </xdr:nvSpPr>
      <xdr:spPr>
        <a:xfrm>
          <a:off x="21088428" y="9986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82131</xdr:rowOff>
    </xdr:from>
    <xdr:to>
      <xdr:col>107</xdr:col>
      <xdr:colOff>50800</xdr:colOff>
      <xdr:row>57</xdr:row>
      <xdr:rowOff>82969</xdr:rowOff>
    </xdr:to>
    <xdr:cxnSp macro="">
      <xdr:nvCxnSpPr>
        <xdr:cNvPr id="806" name="直線コネクタ 805"/>
        <xdr:cNvCxnSpPr/>
      </xdr:nvCxnSpPr>
      <xdr:spPr>
        <a:xfrm flipV="1">
          <a:off x="19545300" y="9854781"/>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108369</xdr:rowOff>
    </xdr:from>
    <xdr:to>
      <xdr:col>107</xdr:col>
      <xdr:colOff>101600</xdr:colOff>
      <xdr:row>58</xdr:row>
      <xdr:rowOff>38519</xdr:rowOff>
    </xdr:to>
    <xdr:sp macro="" textlink="">
      <xdr:nvSpPr>
        <xdr:cNvPr id="807" name="フローチャート: 判断 806"/>
        <xdr:cNvSpPr/>
      </xdr:nvSpPr>
      <xdr:spPr>
        <a:xfrm>
          <a:off x="20383500" y="9881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29646</xdr:rowOff>
    </xdr:from>
    <xdr:ext cx="469744" cy="259045"/>
    <xdr:sp macro="" textlink="">
      <xdr:nvSpPr>
        <xdr:cNvPr id="808" name="テキスト ボックス 807"/>
        <xdr:cNvSpPr txBox="1"/>
      </xdr:nvSpPr>
      <xdr:spPr>
        <a:xfrm>
          <a:off x="20199428" y="9973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82969</xdr:rowOff>
    </xdr:from>
    <xdr:to>
      <xdr:col>102</xdr:col>
      <xdr:colOff>114300</xdr:colOff>
      <xdr:row>57</xdr:row>
      <xdr:rowOff>85293</xdr:rowOff>
    </xdr:to>
    <xdr:cxnSp macro="">
      <xdr:nvCxnSpPr>
        <xdr:cNvPr id="809" name="直線コネクタ 808"/>
        <xdr:cNvCxnSpPr/>
      </xdr:nvCxnSpPr>
      <xdr:spPr>
        <a:xfrm flipV="1">
          <a:off x="18656300" y="9855619"/>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87490</xdr:rowOff>
    </xdr:from>
    <xdr:to>
      <xdr:col>102</xdr:col>
      <xdr:colOff>165100</xdr:colOff>
      <xdr:row>58</xdr:row>
      <xdr:rowOff>17640</xdr:rowOff>
    </xdr:to>
    <xdr:sp macro="" textlink="">
      <xdr:nvSpPr>
        <xdr:cNvPr id="810" name="フローチャート: 判断 809"/>
        <xdr:cNvSpPr/>
      </xdr:nvSpPr>
      <xdr:spPr>
        <a:xfrm>
          <a:off x="19494500" y="9860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8767</xdr:rowOff>
    </xdr:from>
    <xdr:ext cx="469744" cy="259045"/>
    <xdr:sp macro="" textlink="">
      <xdr:nvSpPr>
        <xdr:cNvPr id="811" name="テキスト ボックス 810"/>
        <xdr:cNvSpPr txBox="1"/>
      </xdr:nvSpPr>
      <xdr:spPr>
        <a:xfrm>
          <a:off x="19310428" y="995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2" name="フローチャート: 判断 811"/>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83367</xdr:rowOff>
    </xdr:from>
    <xdr:ext cx="469744" cy="259045"/>
    <xdr:sp macro="" textlink="">
      <xdr:nvSpPr>
        <xdr:cNvPr id="813" name="テキスト ボックス 812"/>
        <xdr:cNvSpPr txBox="1"/>
      </xdr:nvSpPr>
      <xdr:spPr>
        <a:xfrm>
          <a:off x="18421428" y="1002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30379</xdr:rowOff>
    </xdr:from>
    <xdr:to>
      <xdr:col>116</xdr:col>
      <xdr:colOff>114300</xdr:colOff>
      <xdr:row>57</xdr:row>
      <xdr:rowOff>131979</xdr:rowOff>
    </xdr:to>
    <xdr:sp macro="" textlink="">
      <xdr:nvSpPr>
        <xdr:cNvPr id="819" name="楕円 818"/>
        <xdr:cNvSpPr/>
      </xdr:nvSpPr>
      <xdr:spPr>
        <a:xfrm>
          <a:off x="22110700" y="9803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53256</xdr:rowOff>
    </xdr:from>
    <xdr:ext cx="469744" cy="259045"/>
    <xdr:sp macro="" textlink="">
      <xdr:nvSpPr>
        <xdr:cNvPr id="820" name="貸付金該当値テキスト"/>
        <xdr:cNvSpPr txBox="1"/>
      </xdr:nvSpPr>
      <xdr:spPr>
        <a:xfrm>
          <a:off x="22212300" y="9654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148145</xdr:rowOff>
    </xdr:from>
    <xdr:to>
      <xdr:col>112</xdr:col>
      <xdr:colOff>38100</xdr:colOff>
      <xdr:row>57</xdr:row>
      <xdr:rowOff>78295</xdr:rowOff>
    </xdr:to>
    <xdr:sp macro="" textlink="">
      <xdr:nvSpPr>
        <xdr:cNvPr id="821" name="楕円 820"/>
        <xdr:cNvSpPr/>
      </xdr:nvSpPr>
      <xdr:spPr>
        <a:xfrm>
          <a:off x="21272500" y="974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94822</xdr:rowOff>
    </xdr:from>
    <xdr:ext cx="469744" cy="259045"/>
    <xdr:sp macro="" textlink="">
      <xdr:nvSpPr>
        <xdr:cNvPr id="822" name="テキスト ボックス 821"/>
        <xdr:cNvSpPr txBox="1"/>
      </xdr:nvSpPr>
      <xdr:spPr>
        <a:xfrm>
          <a:off x="21088428" y="952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31331</xdr:rowOff>
    </xdr:from>
    <xdr:to>
      <xdr:col>107</xdr:col>
      <xdr:colOff>101600</xdr:colOff>
      <xdr:row>57</xdr:row>
      <xdr:rowOff>132931</xdr:rowOff>
    </xdr:to>
    <xdr:sp macro="" textlink="">
      <xdr:nvSpPr>
        <xdr:cNvPr id="823" name="楕円 822"/>
        <xdr:cNvSpPr/>
      </xdr:nvSpPr>
      <xdr:spPr>
        <a:xfrm>
          <a:off x="20383500" y="9803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149458</xdr:rowOff>
    </xdr:from>
    <xdr:ext cx="469744" cy="259045"/>
    <xdr:sp macro="" textlink="">
      <xdr:nvSpPr>
        <xdr:cNvPr id="824" name="テキスト ボックス 823"/>
        <xdr:cNvSpPr txBox="1"/>
      </xdr:nvSpPr>
      <xdr:spPr>
        <a:xfrm>
          <a:off x="20199428" y="9579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32169</xdr:rowOff>
    </xdr:from>
    <xdr:to>
      <xdr:col>102</xdr:col>
      <xdr:colOff>165100</xdr:colOff>
      <xdr:row>57</xdr:row>
      <xdr:rowOff>133769</xdr:rowOff>
    </xdr:to>
    <xdr:sp macro="" textlink="">
      <xdr:nvSpPr>
        <xdr:cNvPr id="825" name="楕円 824"/>
        <xdr:cNvSpPr/>
      </xdr:nvSpPr>
      <xdr:spPr>
        <a:xfrm>
          <a:off x="19494500" y="98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150296</xdr:rowOff>
    </xdr:from>
    <xdr:ext cx="469744" cy="259045"/>
    <xdr:sp macro="" textlink="">
      <xdr:nvSpPr>
        <xdr:cNvPr id="826" name="テキスト ボックス 825"/>
        <xdr:cNvSpPr txBox="1"/>
      </xdr:nvSpPr>
      <xdr:spPr>
        <a:xfrm>
          <a:off x="19310428" y="9580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34493</xdr:rowOff>
    </xdr:from>
    <xdr:to>
      <xdr:col>98</xdr:col>
      <xdr:colOff>38100</xdr:colOff>
      <xdr:row>57</xdr:row>
      <xdr:rowOff>136093</xdr:rowOff>
    </xdr:to>
    <xdr:sp macro="" textlink="">
      <xdr:nvSpPr>
        <xdr:cNvPr id="827" name="楕円 826"/>
        <xdr:cNvSpPr/>
      </xdr:nvSpPr>
      <xdr:spPr>
        <a:xfrm>
          <a:off x="18605500" y="9807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152620</xdr:rowOff>
    </xdr:from>
    <xdr:ext cx="469744" cy="259045"/>
    <xdr:sp macro="" textlink="">
      <xdr:nvSpPr>
        <xdr:cNvPr id="828" name="テキスト ボックス 827"/>
        <xdr:cNvSpPr txBox="1"/>
      </xdr:nvSpPr>
      <xdr:spPr>
        <a:xfrm>
          <a:off x="18421428" y="9582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9" name="テキスト ボックス 83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9" name="テキスト ボックス 84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144063</xdr:rowOff>
    </xdr:from>
    <xdr:to>
      <xdr:col>116</xdr:col>
      <xdr:colOff>62864</xdr:colOff>
      <xdr:row>78</xdr:row>
      <xdr:rowOff>143033</xdr:rowOff>
    </xdr:to>
    <xdr:cxnSp macro="">
      <xdr:nvCxnSpPr>
        <xdr:cNvPr id="853" name="直線コネクタ 852"/>
        <xdr:cNvCxnSpPr/>
      </xdr:nvCxnSpPr>
      <xdr:spPr>
        <a:xfrm flipV="1">
          <a:off x="22159595" y="12145563"/>
          <a:ext cx="1269" cy="1370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146860</xdr:rowOff>
    </xdr:from>
    <xdr:ext cx="534377" cy="259045"/>
    <xdr:sp macro="" textlink="">
      <xdr:nvSpPr>
        <xdr:cNvPr id="854" name="繰出金最小値テキスト"/>
        <xdr:cNvSpPr txBox="1"/>
      </xdr:nvSpPr>
      <xdr:spPr>
        <a:xfrm>
          <a:off x="22212300" y="13519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143033</xdr:rowOff>
    </xdr:from>
    <xdr:to>
      <xdr:col>116</xdr:col>
      <xdr:colOff>152400</xdr:colOff>
      <xdr:row>78</xdr:row>
      <xdr:rowOff>143033</xdr:rowOff>
    </xdr:to>
    <xdr:cxnSp macro="">
      <xdr:nvCxnSpPr>
        <xdr:cNvPr id="855" name="直線コネクタ 854"/>
        <xdr:cNvCxnSpPr/>
      </xdr:nvCxnSpPr>
      <xdr:spPr>
        <a:xfrm>
          <a:off x="22072600" y="13516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90740</xdr:rowOff>
    </xdr:from>
    <xdr:ext cx="534377" cy="259045"/>
    <xdr:sp macro="" textlink="">
      <xdr:nvSpPr>
        <xdr:cNvPr id="856" name="繰出金最大値テキスト"/>
        <xdr:cNvSpPr txBox="1"/>
      </xdr:nvSpPr>
      <xdr:spPr>
        <a:xfrm>
          <a:off x="22212300" y="1192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144063</xdr:rowOff>
    </xdr:from>
    <xdr:to>
      <xdr:col>116</xdr:col>
      <xdr:colOff>152400</xdr:colOff>
      <xdr:row>70</xdr:row>
      <xdr:rowOff>144063</xdr:rowOff>
    </xdr:to>
    <xdr:cxnSp macro="">
      <xdr:nvCxnSpPr>
        <xdr:cNvPr id="857" name="直線コネクタ 856"/>
        <xdr:cNvCxnSpPr/>
      </xdr:nvCxnSpPr>
      <xdr:spPr>
        <a:xfrm>
          <a:off x="22072600" y="1214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141872</xdr:rowOff>
    </xdr:from>
    <xdr:to>
      <xdr:col>116</xdr:col>
      <xdr:colOff>63500</xdr:colOff>
      <xdr:row>75</xdr:row>
      <xdr:rowOff>169038</xdr:rowOff>
    </xdr:to>
    <xdr:cxnSp macro="">
      <xdr:nvCxnSpPr>
        <xdr:cNvPr id="858" name="直線コネクタ 857"/>
        <xdr:cNvCxnSpPr/>
      </xdr:nvCxnSpPr>
      <xdr:spPr>
        <a:xfrm flipV="1">
          <a:off x="21323300" y="13000622"/>
          <a:ext cx="8382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111409</xdr:rowOff>
    </xdr:from>
    <xdr:ext cx="534377" cy="259045"/>
    <xdr:sp macro="" textlink="">
      <xdr:nvSpPr>
        <xdr:cNvPr id="859" name="繰出金平均値テキスト"/>
        <xdr:cNvSpPr txBox="1"/>
      </xdr:nvSpPr>
      <xdr:spPr>
        <a:xfrm>
          <a:off x="22212300" y="12970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132982</xdr:rowOff>
    </xdr:from>
    <xdr:to>
      <xdr:col>116</xdr:col>
      <xdr:colOff>114300</xdr:colOff>
      <xdr:row>76</xdr:row>
      <xdr:rowOff>63131</xdr:rowOff>
    </xdr:to>
    <xdr:sp macro="" textlink="">
      <xdr:nvSpPr>
        <xdr:cNvPr id="860" name="フローチャート: 判断 859"/>
        <xdr:cNvSpPr/>
      </xdr:nvSpPr>
      <xdr:spPr>
        <a:xfrm>
          <a:off x="221107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169038</xdr:rowOff>
    </xdr:from>
    <xdr:to>
      <xdr:col>111</xdr:col>
      <xdr:colOff>177800</xdr:colOff>
      <xdr:row>76</xdr:row>
      <xdr:rowOff>22371</xdr:rowOff>
    </xdr:to>
    <xdr:cxnSp macro="">
      <xdr:nvCxnSpPr>
        <xdr:cNvPr id="861" name="直線コネクタ 860"/>
        <xdr:cNvCxnSpPr/>
      </xdr:nvCxnSpPr>
      <xdr:spPr>
        <a:xfrm flipV="1">
          <a:off x="20434300" y="13027788"/>
          <a:ext cx="889000" cy="24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105169</xdr:rowOff>
    </xdr:from>
    <xdr:to>
      <xdr:col>112</xdr:col>
      <xdr:colOff>38100</xdr:colOff>
      <xdr:row>76</xdr:row>
      <xdr:rowOff>35319</xdr:rowOff>
    </xdr:to>
    <xdr:sp macro="" textlink="">
      <xdr:nvSpPr>
        <xdr:cNvPr id="862" name="フローチャート: 判断 861"/>
        <xdr:cNvSpPr/>
      </xdr:nvSpPr>
      <xdr:spPr>
        <a:xfrm>
          <a:off x="21272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51846</xdr:rowOff>
    </xdr:from>
    <xdr:ext cx="534377" cy="259045"/>
    <xdr:sp macro="" textlink="">
      <xdr:nvSpPr>
        <xdr:cNvPr id="863" name="テキスト ボックス 862"/>
        <xdr:cNvSpPr txBox="1"/>
      </xdr:nvSpPr>
      <xdr:spPr>
        <a:xfrm>
          <a:off x="21056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22371</xdr:rowOff>
    </xdr:from>
    <xdr:to>
      <xdr:col>107</xdr:col>
      <xdr:colOff>50800</xdr:colOff>
      <xdr:row>76</xdr:row>
      <xdr:rowOff>31820</xdr:rowOff>
    </xdr:to>
    <xdr:cxnSp macro="">
      <xdr:nvCxnSpPr>
        <xdr:cNvPr id="864" name="直線コネクタ 863"/>
        <xdr:cNvCxnSpPr/>
      </xdr:nvCxnSpPr>
      <xdr:spPr>
        <a:xfrm flipV="1">
          <a:off x="19545300" y="13052571"/>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94729</xdr:rowOff>
    </xdr:from>
    <xdr:to>
      <xdr:col>107</xdr:col>
      <xdr:colOff>101600</xdr:colOff>
      <xdr:row>76</xdr:row>
      <xdr:rowOff>24879</xdr:rowOff>
    </xdr:to>
    <xdr:sp macro="" textlink="">
      <xdr:nvSpPr>
        <xdr:cNvPr id="865" name="フローチャート: 判断 864"/>
        <xdr:cNvSpPr/>
      </xdr:nvSpPr>
      <xdr:spPr>
        <a:xfrm>
          <a:off x="20383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41406</xdr:rowOff>
    </xdr:from>
    <xdr:ext cx="534377" cy="259045"/>
    <xdr:sp macro="" textlink="">
      <xdr:nvSpPr>
        <xdr:cNvPr id="866" name="テキスト ボックス 865"/>
        <xdr:cNvSpPr txBox="1"/>
      </xdr:nvSpPr>
      <xdr:spPr>
        <a:xfrm>
          <a:off x="20167111" y="1272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31820</xdr:rowOff>
    </xdr:from>
    <xdr:to>
      <xdr:col>102</xdr:col>
      <xdr:colOff>114300</xdr:colOff>
      <xdr:row>76</xdr:row>
      <xdr:rowOff>63272</xdr:rowOff>
    </xdr:to>
    <xdr:cxnSp macro="">
      <xdr:nvCxnSpPr>
        <xdr:cNvPr id="867" name="直線コネクタ 866"/>
        <xdr:cNvCxnSpPr/>
      </xdr:nvCxnSpPr>
      <xdr:spPr>
        <a:xfrm flipV="1">
          <a:off x="18656300" y="13062020"/>
          <a:ext cx="889000" cy="3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78289</xdr:rowOff>
    </xdr:from>
    <xdr:to>
      <xdr:col>102</xdr:col>
      <xdr:colOff>165100</xdr:colOff>
      <xdr:row>76</xdr:row>
      <xdr:rowOff>8440</xdr:rowOff>
    </xdr:to>
    <xdr:sp macro="" textlink="">
      <xdr:nvSpPr>
        <xdr:cNvPr id="868" name="フローチャート: 判断 867"/>
        <xdr:cNvSpPr/>
      </xdr:nvSpPr>
      <xdr:spPr>
        <a:xfrm>
          <a:off x="19494500" y="129370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24966</xdr:rowOff>
    </xdr:from>
    <xdr:ext cx="534377" cy="259045"/>
    <xdr:sp macro="" textlink="">
      <xdr:nvSpPr>
        <xdr:cNvPr id="869" name="テキスト ボックス 868"/>
        <xdr:cNvSpPr txBox="1"/>
      </xdr:nvSpPr>
      <xdr:spPr>
        <a:xfrm>
          <a:off x="19278111" y="12712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75088</xdr:rowOff>
    </xdr:from>
    <xdr:to>
      <xdr:col>98</xdr:col>
      <xdr:colOff>38100</xdr:colOff>
      <xdr:row>77</xdr:row>
      <xdr:rowOff>5238</xdr:rowOff>
    </xdr:to>
    <xdr:sp macro="" textlink="">
      <xdr:nvSpPr>
        <xdr:cNvPr id="870" name="フローチャート: 判断 869"/>
        <xdr:cNvSpPr/>
      </xdr:nvSpPr>
      <xdr:spPr>
        <a:xfrm>
          <a:off x="18605500" y="1310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167815</xdr:rowOff>
    </xdr:from>
    <xdr:ext cx="534377" cy="259045"/>
    <xdr:sp macro="" textlink="">
      <xdr:nvSpPr>
        <xdr:cNvPr id="871" name="テキスト ボックス 870"/>
        <xdr:cNvSpPr txBox="1"/>
      </xdr:nvSpPr>
      <xdr:spPr>
        <a:xfrm>
          <a:off x="18389111" y="13198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91072</xdr:rowOff>
    </xdr:from>
    <xdr:to>
      <xdr:col>116</xdr:col>
      <xdr:colOff>114300</xdr:colOff>
      <xdr:row>76</xdr:row>
      <xdr:rowOff>21222</xdr:rowOff>
    </xdr:to>
    <xdr:sp macro="" textlink="">
      <xdr:nvSpPr>
        <xdr:cNvPr id="877" name="楕円 876"/>
        <xdr:cNvSpPr/>
      </xdr:nvSpPr>
      <xdr:spPr>
        <a:xfrm>
          <a:off x="22110700" y="1294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113949</xdr:rowOff>
    </xdr:from>
    <xdr:ext cx="534377" cy="259045"/>
    <xdr:sp macro="" textlink="">
      <xdr:nvSpPr>
        <xdr:cNvPr id="878" name="繰出金該当値テキスト"/>
        <xdr:cNvSpPr txBox="1"/>
      </xdr:nvSpPr>
      <xdr:spPr>
        <a:xfrm>
          <a:off x="22212300" y="1280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118237</xdr:rowOff>
    </xdr:from>
    <xdr:to>
      <xdr:col>112</xdr:col>
      <xdr:colOff>38100</xdr:colOff>
      <xdr:row>76</xdr:row>
      <xdr:rowOff>48388</xdr:rowOff>
    </xdr:to>
    <xdr:sp macro="" textlink="">
      <xdr:nvSpPr>
        <xdr:cNvPr id="879" name="楕円 878"/>
        <xdr:cNvSpPr/>
      </xdr:nvSpPr>
      <xdr:spPr>
        <a:xfrm>
          <a:off x="21272500" y="1297698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39515</xdr:rowOff>
    </xdr:from>
    <xdr:ext cx="534377" cy="259045"/>
    <xdr:sp macro="" textlink="">
      <xdr:nvSpPr>
        <xdr:cNvPr id="880" name="テキスト ボックス 879"/>
        <xdr:cNvSpPr txBox="1"/>
      </xdr:nvSpPr>
      <xdr:spPr>
        <a:xfrm>
          <a:off x="21056111" y="1306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143021</xdr:rowOff>
    </xdr:from>
    <xdr:to>
      <xdr:col>107</xdr:col>
      <xdr:colOff>101600</xdr:colOff>
      <xdr:row>76</xdr:row>
      <xdr:rowOff>73171</xdr:rowOff>
    </xdr:to>
    <xdr:sp macro="" textlink="">
      <xdr:nvSpPr>
        <xdr:cNvPr id="881" name="楕円 880"/>
        <xdr:cNvSpPr/>
      </xdr:nvSpPr>
      <xdr:spPr>
        <a:xfrm>
          <a:off x="20383500" y="13001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64298</xdr:rowOff>
    </xdr:from>
    <xdr:ext cx="534377" cy="259045"/>
    <xdr:sp macro="" textlink="">
      <xdr:nvSpPr>
        <xdr:cNvPr id="882" name="テキスト ボックス 881"/>
        <xdr:cNvSpPr txBox="1"/>
      </xdr:nvSpPr>
      <xdr:spPr>
        <a:xfrm>
          <a:off x="20167111" y="1309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152470</xdr:rowOff>
    </xdr:from>
    <xdr:to>
      <xdr:col>102</xdr:col>
      <xdr:colOff>165100</xdr:colOff>
      <xdr:row>76</xdr:row>
      <xdr:rowOff>82620</xdr:rowOff>
    </xdr:to>
    <xdr:sp macro="" textlink="">
      <xdr:nvSpPr>
        <xdr:cNvPr id="883" name="楕円 882"/>
        <xdr:cNvSpPr/>
      </xdr:nvSpPr>
      <xdr:spPr>
        <a:xfrm>
          <a:off x="19494500" y="1301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73747</xdr:rowOff>
    </xdr:from>
    <xdr:ext cx="534377" cy="259045"/>
    <xdr:sp macro="" textlink="">
      <xdr:nvSpPr>
        <xdr:cNvPr id="884" name="テキスト ボックス 883"/>
        <xdr:cNvSpPr txBox="1"/>
      </xdr:nvSpPr>
      <xdr:spPr>
        <a:xfrm>
          <a:off x="19278111" y="1310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12472</xdr:rowOff>
    </xdr:from>
    <xdr:to>
      <xdr:col>98</xdr:col>
      <xdr:colOff>38100</xdr:colOff>
      <xdr:row>76</xdr:row>
      <xdr:rowOff>114072</xdr:rowOff>
    </xdr:to>
    <xdr:sp macro="" textlink="">
      <xdr:nvSpPr>
        <xdr:cNvPr id="885" name="楕円 884"/>
        <xdr:cNvSpPr/>
      </xdr:nvSpPr>
      <xdr:spPr>
        <a:xfrm>
          <a:off x="18605500" y="1304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130598</xdr:rowOff>
    </xdr:from>
    <xdr:ext cx="534377" cy="259045"/>
    <xdr:sp macro="" textlink="">
      <xdr:nvSpPr>
        <xdr:cNvPr id="886" name="テキスト ボックス 885"/>
        <xdr:cNvSpPr txBox="1"/>
      </xdr:nvSpPr>
      <xdr:spPr>
        <a:xfrm>
          <a:off x="18389111" y="1281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歳出決算総額に対する市民一人当たりコストは、</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491,706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主な構成項目である人件費では、市民一人当たり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96,769</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23,917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円上回っている状況であ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その一因として、市町合併により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広大な</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面積を有</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した結果、</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支所や住民センターのほか、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多数点在する公共施設における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行政需要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に見合う</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人員配置を行って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きたことが考えられるが、</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高水準であることを踏まえ類似団体との比較・検討が必要</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物件費については、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72,154</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8,201</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円上回っており、管理施設数が多数に上ることからと考えられる。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普通建設事業については、市民一人当たり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95,537</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26,352</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上回っており</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央学校給食センター建設事業等を実施したことが要因である。公共施設の多くが老朽化しており、補修や建替えに多額の費用が必要となることが想定されるため、公共施設等総合管理計画や策定を進めている個別施設計画に基づき、</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十分な検討を重ね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たうえで</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施設の集約・統廃合を進める必要がある。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積立金については、市民一人当たり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15,831</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と類似団体の値を</a:t>
          </a:r>
          <a:r>
            <a:rPr kumimoji="1" lang="en-US" altLang="ja-JP"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972</a:t>
          </a:r>
          <a:r>
            <a:rPr kumimoji="1" lang="ja-JP" altLang="en-US" sz="1100" b="0" i="0" u="none" strike="noStrike" kern="0" cap="none" spc="0" normalizeH="0" baseline="0" noProof="0">
              <a:ln>
                <a:noFill/>
              </a:ln>
              <a:solidFill>
                <a:schemeClr val="dk1"/>
              </a:solidFill>
              <a:effectLst/>
              <a:uLnTx/>
              <a:uFillTx/>
              <a:latin typeface="ＭＳ Ｐゴシック" panose="020B0600070205080204" pitchFamily="50" charset="-128"/>
              <a:ea typeface="ＭＳ Ｐゴシック" panose="020B0600070205080204" pitchFamily="50" charset="-128"/>
              <a:cs typeface="+mn-cs"/>
            </a:rPr>
            <a:t>円上回っているが、合併特例債を活用した基金造成である輝けあなんふるさと創造基金に積立てたことが要因である。</a:t>
          </a:r>
          <a:endPar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徳島県阿南市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73,507
73,162
279.25
37,661,353
36,143,892
186,726
19,783,240
36,249,571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108610</xdr:rowOff>
    </xdr:from>
    <xdr:to>
      <xdr:col>24</xdr:col>
      <xdr:colOff>62865</xdr:colOff>
      <xdr:row>37</xdr:row>
      <xdr:rowOff>115011</xdr:rowOff>
    </xdr:to>
    <xdr:cxnSp macro="">
      <xdr:nvCxnSpPr>
        <xdr:cNvPr id="54" name="直線コネクタ 53"/>
        <xdr:cNvCxnSpPr/>
      </xdr:nvCxnSpPr>
      <xdr:spPr>
        <a:xfrm flipV="1">
          <a:off x="4633595" y="5252110"/>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118838</xdr:rowOff>
    </xdr:from>
    <xdr:ext cx="469744" cy="259045"/>
    <xdr:sp macro="" textlink="">
      <xdr:nvSpPr>
        <xdr:cNvPr id="55" name="議会費最小値テキスト"/>
        <xdr:cNvSpPr txBox="1"/>
      </xdr:nvSpPr>
      <xdr:spPr>
        <a:xfrm>
          <a:off x="4686300" y="6462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115011</xdr:rowOff>
    </xdr:from>
    <xdr:to>
      <xdr:col>24</xdr:col>
      <xdr:colOff>152400</xdr:colOff>
      <xdr:row>37</xdr:row>
      <xdr:rowOff>115011</xdr:rowOff>
    </xdr:to>
    <xdr:cxnSp macro="">
      <xdr:nvCxnSpPr>
        <xdr:cNvPr id="56" name="直線コネクタ 55"/>
        <xdr:cNvCxnSpPr/>
      </xdr:nvCxnSpPr>
      <xdr:spPr>
        <a:xfrm>
          <a:off x="4546600" y="6458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55287</xdr:rowOff>
    </xdr:from>
    <xdr:ext cx="469744" cy="259045"/>
    <xdr:sp macro="" textlink="">
      <xdr:nvSpPr>
        <xdr:cNvPr id="57" name="議会費最大値テキスト"/>
        <xdr:cNvSpPr txBox="1"/>
      </xdr:nvSpPr>
      <xdr:spPr>
        <a:xfrm>
          <a:off x="4686300" y="5027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108610</xdr:rowOff>
    </xdr:from>
    <xdr:to>
      <xdr:col>24</xdr:col>
      <xdr:colOff>152400</xdr:colOff>
      <xdr:row>30</xdr:row>
      <xdr:rowOff>108610</xdr:rowOff>
    </xdr:to>
    <xdr:cxnSp macro="">
      <xdr:nvCxnSpPr>
        <xdr:cNvPr id="58" name="直線コネクタ 57"/>
        <xdr:cNvCxnSpPr/>
      </xdr:nvCxnSpPr>
      <xdr:spPr>
        <a:xfrm>
          <a:off x="4546600" y="5252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38659</xdr:rowOff>
    </xdr:from>
    <xdr:to>
      <xdr:col>24</xdr:col>
      <xdr:colOff>63500</xdr:colOff>
      <xdr:row>33</xdr:row>
      <xdr:rowOff>116840</xdr:rowOff>
    </xdr:to>
    <xdr:cxnSp macro="">
      <xdr:nvCxnSpPr>
        <xdr:cNvPr id="59" name="直線コネクタ 58"/>
        <xdr:cNvCxnSpPr/>
      </xdr:nvCxnSpPr>
      <xdr:spPr>
        <a:xfrm flipV="1">
          <a:off x="3797300" y="5696509"/>
          <a:ext cx="838200" cy="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62298</xdr:rowOff>
    </xdr:from>
    <xdr:ext cx="469744" cy="259045"/>
    <xdr:sp macro="" textlink="">
      <xdr:nvSpPr>
        <xdr:cNvPr id="60" name="議会費平均値テキスト"/>
        <xdr:cNvSpPr txBox="1"/>
      </xdr:nvSpPr>
      <xdr:spPr>
        <a:xfrm>
          <a:off x="4686300" y="58915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83871</xdr:rowOff>
    </xdr:from>
    <xdr:to>
      <xdr:col>24</xdr:col>
      <xdr:colOff>114300</xdr:colOff>
      <xdr:row>35</xdr:row>
      <xdr:rowOff>14021</xdr:rowOff>
    </xdr:to>
    <xdr:sp macro="" textlink="">
      <xdr:nvSpPr>
        <xdr:cNvPr id="61" name="フローチャート: 判断 60"/>
        <xdr:cNvSpPr/>
      </xdr:nvSpPr>
      <xdr:spPr>
        <a:xfrm>
          <a:off x="45847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116840</xdr:rowOff>
    </xdr:from>
    <xdr:to>
      <xdr:col>19</xdr:col>
      <xdr:colOff>177800</xdr:colOff>
      <xdr:row>33</xdr:row>
      <xdr:rowOff>147472</xdr:rowOff>
    </xdr:to>
    <xdr:cxnSp macro="">
      <xdr:nvCxnSpPr>
        <xdr:cNvPr id="62" name="直線コネクタ 61"/>
        <xdr:cNvCxnSpPr/>
      </xdr:nvCxnSpPr>
      <xdr:spPr>
        <a:xfrm flipV="1">
          <a:off x="2908300" y="5774690"/>
          <a:ext cx="889000" cy="30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71984</xdr:rowOff>
    </xdr:from>
    <xdr:to>
      <xdr:col>20</xdr:col>
      <xdr:colOff>38100</xdr:colOff>
      <xdr:row>35</xdr:row>
      <xdr:rowOff>2134</xdr:rowOff>
    </xdr:to>
    <xdr:sp macro="" textlink="">
      <xdr:nvSpPr>
        <xdr:cNvPr id="63" name="フローチャート: 判断 62"/>
        <xdr:cNvSpPr/>
      </xdr:nvSpPr>
      <xdr:spPr>
        <a:xfrm>
          <a:off x="3746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164711</xdr:rowOff>
    </xdr:from>
    <xdr:ext cx="469744" cy="259045"/>
    <xdr:sp macro="" textlink="">
      <xdr:nvSpPr>
        <xdr:cNvPr id="64" name="テキスト ボックス 63"/>
        <xdr:cNvSpPr txBox="1"/>
      </xdr:nvSpPr>
      <xdr:spPr>
        <a:xfrm>
          <a:off x="3562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2083</xdr:rowOff>
    </xdr:from>
    <xdr:to>
      <xdr:col>15</xdr:col>
      <xdr:colOff>50800</xdr:colOff>
      <xdr:row>33</xdr:row>
      <xdr:rowOff>147472</xdr:rowOff>
    </xdr:to>
    <xdr:cxnSp macro="">
      <xdr:nvCxnSpPr>
        <xdr:cNvPr id="65" name="直線コネクタ 64"/>
        <xdr:cNvCxnSpPr/>
      </xdr:nvCxnSpPr>
      <xdr:spPr>
        <a:xfrm>
          <a:off x="2019300" y="5659933"/>
          <a:ext cx="889000" cy="145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86157</xdr:rowOff>
    </xdr:from>
    <xdr:to>
      <xdr:col>15</xdr:col>
      <xdr:colOff>101600</xdr:colOff>
      <xdr:row>35</xdr:row>
      <xdr:rowOff>16307</xdr:rowOff>
    </xdr:to>
    <xdr:sp macro="" textlink="">
      <xdr:nvSpPr>
        <xdr:cNvPr id="66" name="フローチャート: 判断 65"/>
        <xdr:cNvSpPr/>
      </xdr:nvSpPr>
      <xdr:spPr>
        <a:xfrm>
          <a:off x="2857500" y="59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7434</xdr:rowOff>
    </xdr:from>
    <xdr:ext cx="469744" cy="259045"/>
    <xdr:sp macro="" textlink="">
      <xdr:nvSpPr>
        <xdr:cNvPr id="67" name="テキスト ボックス 66"/>
        <xdr:cNvSpPr txBox="1"/>
      </xdr:nvSpPr>
      <xdr:spPr>
        <a:xfrm>
          <a:off x="2673428" y="6008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159817</xdr:rowOff>
    </xdr:from>
    <xdr:to>
      <xdr:col>10</xdr:col>
      <xdr:colOff>114300</xdr:colOff>
      <xdr:row>33</xdr:row>
      <xdr:rowOff>2083</xdr:rowOff>
    </xdr:to>
    <xdr:cxnSp macro="">
      <xdr:nvCxnSpPr>
        <xdr:cNvPr id="68" name="直線コネクタ 67"/>
        <xdr:cNvCxnSpPr/>
      </xdr:nvCxnSpPr>
      <xdr:spPr>
        <a:xfrm>
          <a:off x="1130300" y="5646217"/>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93015</xdr:rowOff>
    </xdr:from>
    <xdr:to>
      <xdr:col>10</xdr:col>
      <xdr:colOff>165100</xdr:colOff>
      <xdr:row>34</xdr:row>
      <xdr:rowOff>23165</xdr:rowOff>
    </xdr:to>
    <xdr:sp macro="" textlink="">
      <xdr:nvSpPr>
        <xdr:cNvPr id="69" name="フローチャート: 判断 68"/>
        <xdr:cNvSpPr/>
      </xdr:nvSpPr>
      <xdr:spPr>
        <a:xfrm>
          <a:off x="1968500" y="575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14292</xdr:rowOff>
    </xdr:from>
    <xdr:ext cx="469744" cy="259045"/>
    <xdr:sp macro="" textlink="">
      <xdr:nvSpPr>
        <xdr:cNvPr id="70" name="テキスト ボックス 69"/>
        <xdr:cNvSpPr txBox="1"/>
      </xdr:nvSpPr>
      <xdr:spPr>
        <a:xfrm>
          <a:off x="1784428" y="5843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159309</xdr:rowOff>
    </xdr:from>
    <xdr:to>
      <xdr:col>24</xdr:col>
      <xdr:colOff>114300</xdr:colOff>
      <xdr:row>33</xdr:row>
      <xdr:rowOff>89459</xdr:rowOff>
    </xdr:to>
    <xdr:sp macro="" textlink="">
      <xdr:nvSpPr>
        <xdr:cNvPr id="78" name="楕円 77"/>
        <xdr:cNvSpPr/>
      </xdr:nvSpPr>
      <xdr:spPr>
        <a:xfrm>
          <a:off x="4584700" y="5645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10736</xdr:rowOff>
    </xdr:from>
    <xdr:ext cx="469744" cy="259045"/>
    <xdr:sp macro="" textlink="">
      <xdr:nvSpPr>
        <xdr:cNvPr id="79" name="議会費該当値テキスト"/>
        <xdr:cNvSpPr txBox="1"/>
      </xdr:nvSpPr>
      <xdr:spPr>
        <a:xfrm>
          <a:off x="4686300" y="5497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66040</xdr:rowOff>
    </xdr:from>
    <xdr:to>
      <xdr:col>20</xdr:col>
      <xdr:colOff>38100</xdr:colOff>
      <xdr:row>33</xdr:row>
      <xdr:rowOff>167640</xdr:rowOff>
    </xdr:to>
    <xdr:sp macro="" textlink="">
      <xdr:nvSpPr>
        <xdr:cNvPr id="80" name="楕円 79"/>
        <xdr:cNvSpPr/>
      </xdr:nvSpPr>
      <xdr:spPr>
        <a:xfrm>
          <a:off x="37465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12717</xdr:rowOff>
    </xdr:from>
    <xdr:ext cx="469744" cy="259045"/>
    <xdr:sp macro="" textlink="">
      <xdr:nvSpPr>
        <xdr:cNvPr id="81" name="テキスト ボックス 80"/>
        <xdr:cNvSpPr txBox="1"/>
      </xdr:nvSpPr>
      <xdr:spPr>
        <a:xfrm>
          <a:off x="3562428" y="549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96672</xdr:rowOff>
    </xdr:from>
    <xdr:to>
      <xdr:col>15</xdr:col>
      <xdr:colOff>101600</xdr:colOff>
      <xdr:row>34</xdr:row>
      <xdr:rowOff>26822</xdr:rowOff>
    </xdr:to>
    <xdr:sp macro="" textlink="">
      <xdr:nvSpPr>
        <xdr:cNvPr id="82" name="楕円 81"/>
        <xdr:cNvSpPr/>
      </xdr:nvSpPr>
      <xdr:spPr>
        <a:xfrm>
          <a:off x="2857500" y="575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43349</xdr:rowOff>
    </xdr:from>
    <xdr:ext cx="469744" cy="259045"/>
    <xdr:sp macro="" textlink="">
      <xdr:nvSpPr>
        <xdr:cNvPr id="83" name="テキスト ボックス 82"/>
        <xdr:cNvSpPr txBox="1"/>
      </xdr:nvSpPr>
      <xdr:spPr>
        <a:xfrm>
          <a:off x="2673428" y="552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122733</xdr:rowOff>
    </xdr:from>
    <xdr:to>
      <xdr:col>10</xdr:col>
      <xdr:colOff>165100</xdr:colOff>
      <xdr:row>33</xdr:row>
      <xdr:rowOff>52883</xdr:rowOff>
    </xdr:to>
    <xdr:sp macro="" textlink="">
      <xdr:nvSpPr>
        <xdr:cNvPr id="84" name="楕円 83"/>
        <xdr:cNvSpPr/>
      </xdr:nvSpPr>
      <xdr:spPr>
        <a:xfrm>
          <a:off x="1968500" y="560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69410</xdr:rowOff>
    </xdr:from>
    <xdr:ext cx="469744" cy="259045"/>
    <xdr:sp macro="" textlink="">
      <xdr:nvSpPr>
        <xdr:cNvPr id="85" name="テキスト ボックス 84"/>
        <xdr:cNvSpPr txBox="1"/>
      </xdr:nvSpPr>
      <xdr:spPr>
        <a:xfrm>
          <a:off x="1784428" y="5384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109017</xdr:rowOff>
    </xdr:from>
    <xdr:to>
      <xdr:col>6</xdr:col>
      <xdr:colOff>38100</xdr:colOff>
      <xdr:row>33</xdr:row>
      <xdr:rowOff>39167</xdr:rowOff>
    </xdr:to>
    <xdr:sp macro="" textlink="">
      <xdr:nvSpPr>
        <xdr:cNvPr id="86" name="楕円 85"/>
        <xdr:cNvSpPr/>
      </xdr:nvSpPr>
      <xdr:spPr>
        <a:xfrm>
          <a:off x="1079500" y="559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55694</xdr:rowOff>
    </xdr:from>
    <xdr:ext cx="469744" cy="259045"/>
    <xdr:sp macro="" textlink="">
      <xdr:nvSpPr>
        <xdr:cNvPr id="87" name="テキスト ボックス 86"/>
        <xdr:cNvSpPr txBox="1"/>
      </xdr:nvSpPr>
      <xdr:spPr>
        <a:xfrm>
          <a:off x="895428" y="5370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25509</xdr:rowOff>
    </xdr:from>
    <xdr:to>
      <xdr:col>24</xdr:col>
      <xdr:colOff>62865</xdr:colOff>
      <xdr:row>59</xdr:row>
      <xdr:rowOff>81363</xdr:rowOff>
    </xdr:to>
    <xdr:cxnSp macro="">
      <xdr:nvCxnSpPr>
        <xdr:cNvPr id="114" name="直線コネクタ 113"/>
        <xdr:cNvCxnSpPr/>
      </xdr:nvCxnSpPr>
      <xdr:spPr>
        <a:xfrm flipV="1">
          <a:off x="4633595" y="8769459"/>
          <a:ext cx="1270" cy="1427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85190</xdr:rowOff>
    </xdr:from>
    <xdr:ext cx="534377" cy="259045"/>
    <xdr:sp macro="" textlink="">
      <xdr:nvSpPr>
        <xdr:cNvPr id="115" name="総務費最小値テキスト"/>
        <xdr:cNvSpPr txBox="1"/>
      </xdr:nvSpPr>
      <xdr:spPr>
        <a:xfrm>
          <a:off x="4686300" y="1020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81363</xdr:rowOff>
    </xdr:from>
    <xdr:to>
      <xdr:col>24</xdr:col>
      <xdr:colOff>152400</xdr:colOff>
      <xdr:row>59</xdr:row>
      <xdr:rowOff>81363</xdr:rowOff>
    </xdr:to>
    <xdr:cxnSp macro="">
      <xdr:nvCxnSpPr>
        <xdr:cNvPr id="116" name="直線コネクタ 115"/>
        <xdr:cNvCxnSpPr/>
      </xdr:nvCxnSpPr>
      <xdr:spPr>
        <a:xfrm>
          <a:off x="4546600" y="1019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143636</xdr:rowOff>
    </xdr:from>
    <xdr:ext cx="599010" cy="259045"/>
    <xdr:sp macro="" textlink="">
      <xdr:nvSpPr>
        <xdr:cNvPr id="117" name="総務費最大値テキスト"/>
        <xdr:cNvSpPr txBox="1"/>
      </xdr:nvSpPr>
      <xdr:spPr>
        <a:xfrm>
          <a:off x="4686300" y="8544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25509</xdr:rowOff>
    </xdr:from>
    <xdr:to>
      <xdr:col>24</xdr:col>
      <xdr:colOff>152400</xdr:colOff>
      <xdr:row>51</xdr:row>
      <xdr:rowOff>25509</xdr:rowOff>
    </xdr:to>
    <xdr:cxnSp macro="">
      <xdr:nvCxnSpPr>
        <xdr:cNvPr id="118" name="直線コネクタ 117"/>
        <xdr:cNvCxnSpPr/>
      </xdr:nvCxnSpPr>
      <xdr:spPr>
        <a:xfrm>
          <a:off x="4546600" y="8769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164922</xdr:rowOff>
    </xdr:from>
    <xdr:to>
      <xdr:col>24</xdr:col>
      <xdr:colOff>63500</xdr:colOff>
      <xdr:row>58</xdr:row>
      <xdr:rowOff>103756</xdr:rowOff>
    </xdr:to>
    <xdr:cxnSp macro="">
      <xdr:nvCxnSpPr>
        <xdr:cNvPr id="119" name="直線コネクタ 118"/>
        <xdr:cNvCxnSpPr/>
      </xdr:nvCxnSpPr>
      <xdr:spPr>
        <a:xfrm flipV="1">
          <a:off x="3797300" y="9937572"/>
          <a:ext cx="838200" cy="11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21687</xdr:rowOff>
    </xdr:from>
    <xdr:ext cx="534377" cy="259045"/>
    <xdr:sp macro="" textlink="">
      <xdr:nvSpPr>
        <xdr:cNvPr id="120" name="総務費平均値テキスト"/>
        <xdr:cNvSpPr txBox="1"/>
      </xdr:nvSpPr>
      <xdr:spPr>
        <a:xfrm>
          <a:off x="4686300" y="962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170260</xdr:rowOff>
    </xdr:from>
    <xdr:to>
      <xdr:col>24</xdr:col>
      <xdr:colOff>114300</xdr:colOff>
      <xdr:row>57</xdr:row>
      <xdr:rowOff>100410</xdr:rowOff>
    </xdr:to>
    <xdr:sp macro="" textlink="">
      <xdr:nvSpPr>
        <xdr:cNvPr id="121" name="フローチャート: 判断 120"/>
        <xdr:cNvSpPr/>
      </xdr:nvSpPr>
      <xdr:spPr>
        <a:xfrm>
          <a:off x="4584700" y="977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71631</xdr:rowOff>
    </xdr:from>
    <xdr:to>
      <xdr:col>19</xdr:col>
      <xdr:colOff>177800</xdr:colOff>
      <xdr:row>58</xdr:row>
      <xdr:rowOff>103756</xdr:rowOff>
    </xdr:to>
    <xdr:cxnSp macro="">
      <xdr:nvCxnSpPr>
        <xdr:cNvPr id="122" name="直線コネクタ 121"/>
        <xdr:cNvCxnSpPr/>
      </xdr:nvCxnSpPr>
      <xdr:spPr>
        <a:xfrm>
          <a:off x="2908300" y="9501381"/>
          <a:ext cx="889000" cy="54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168387</xdr:rowOff>
    </xdr:from>
    <xdr:to>
      <xdr:col>20</xdr:col>
      <xdr:colOff>38100</xdr:colOff>
      <xdr:row>57</xdr:row>
      <xdr:rowOff>98537</xdr:rowOff>
    </xdr:to>
    <xdr:sp macro="" textlink="">
      <xdr:nvSpPr>
        <xdr:cNvPr id="123" name="フローチャート: 判断 122"/>
        <xdr:cNvSpPr/>
      </xdr:nvSpPr>
      <xdr:spPr>
        <a:xfrm>
          <a:off x="3746500" y="9769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115064</xdr:rowOff>
    </xdr:from>
    <xdr:ext cx="534377" cy="259045"/>
    <xdr:sp macro="" textlink="">
      <xdr:nvSpPr>
        <xdr:cNvPr id="124" name="テキスト ボックス 123"/>
        <xdr:cNvSpPr txBox="1"/>
      </xdr:nvSpPr>
      <xdr:spPr>
        <a:xfrm>
          <a:off x="3530111" y="9544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71631</xdr:rowOff>
    </xdr:from>
    <xdr:to>
      <xdr:col>15</xdr:col>
      <xdr:colOff>50800</xdr:colOff>
      <xdr:row>57</xdr:row>
      <xdr:rowOff>144621</xdr:rowOff>
    </xdr:to>
    <xdr:cxnSp macro="">
      <xdr:nvCxnSpPr>
        <xdr:cNvPr id="125" name="直線コネクタ 124"/>
        <xdr:cNvCxnSpPr/>
      </xdr:nvCxnSpPr>
      <xdr:spPr>
        <a:xfrm flipV="1">
          <a:off x="2019300" y="9501381"/>
          <a:ext cx="889000" cy="41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154323</xdr:rowOff>
    </xdr:from>
    <xdr:to>
      <xdr:col>15</xdr:col>
      <xdr:colOff>101600</xdr:colOff>
      <xdr:row>57</xdr:row>
      <xdr:rowOff>84473</xdr:rowOff>
    </xdr:to>
    <xdr:sp macro="" textlink="">
      <xdr:nvSpPr>
        <xdr:cNvPr id="126" name="フローチャート: 判断 125"/>
        <xdr:cNvSpPr/>
      </xdr:nvSpPr>
      <xdr:spPr>
        <a:xfrm>
          <a:off x="2857500" y="9755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75600</xdr:rowOff>
    </xdr:from>
    <xdr:ext cx="534377" cy="259045"/>
    <xdr:sp macro="" textlink="">
      <xdr:nvSpPr>
        <xdr:cNvPr id="127" name="テキスト ボックス 126"/>
        <xdr:cNvSpPr txBox="1"/>
      </xdr:nvSpPr>
      <xdr:spPr>
        <a:xfrm>
          <a:off x="2641111" y="9848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120269</xdr:rowOff>
    </xdr:from>
    <xdr:to>
      <xdr:col>10</xdr:col>
      <xdr:colOff>114300</xdr:colOff>
      <xdr:row>57</xdr:row>
      <xdr:rowOff>144621</xdr:rowOff>
    </xdr:to>
    <xdr:cxnSp macro="">
      <xdr:nvCxnSpPr>
        <xdr:cNvPr id="128" name="直線コネクタ 127"/>
        <xdr:cNvCxnSpPr/>
      </xdr:nvCxnSpPr>
      <xdr:spPr>
        <a:xfrm>
          <a:off x="1130300" y="9550019"/>
          <a:ext cx="889000" cy="367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96716</xdr:rowOff>
    </xdr:from>
    <xdr:to>
      <xdr:col>10</xdr:col>
      <xdr:colOff>165100</xdr:colOff>
      <xdr:row>57</xdr:row>
      <xdr:rowOff>26866</xdr:rowOff>
    </xdr:to>
    <xdr:sp macro="" textlink="">
      <xdr:nvSpPr>
        <xdr:cNvPr id="129" name="フローチャート: 判断 128"/>
        <xdr:cNvSpPr/>
      </xdr:nvSpPr>
      <xdr:spPr>
        <a:xfrm>
          <a:off x="1968500" y="9697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43393</xdr:rowOff>
    </xdr:from>
    <xdr:ext cx="534377" cy="259045"/>
    <xdr:sp macro="" textlink="">
      <xdr:nvSpPr>
        <xdr:cNvPr id="130" name="テキスト ボックス 129"/>
        <xdr:cNvSpPr txBox="1"/>
      </xdr:nvSpPr>
      <xdr:spPr>
        <a:xfrm>
          <a:off x="1752111" y="9473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67586</xdr:rowOff>
    </xdr:from>
    <xdr:to>
      <xdr:col>6</xdr:col>
      <xdr:colOff>38100</xdr:colOff>
      <xdr:row>57</xdr:row>
      <xdr:rowOff>169186</xdr:rowOff>
    </xdr:to>
    <xdr:sp macro="" textlink="">
      <xdr:nvSpPr>
        <xdr:cNvPr id="131" name="フローチャート: 判断 130"/>
        <xdr:cNvSpPr/>
      </xdr:nvSpPr>
      <xdr:spPr>
        <a:xfrm>
          <a:off x="1079500" y="984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160313</xdr:rowOff>
    </xdr:from>
    <xdr:ext cx="534377" cy="259045"/>
    <xdr:sp macro="" textlink="">
      <xdr:nvSpPr>
        <xdr:cNvPr id="132" name="テキスト ボックス 131"/>
        <xdr:cNvSpPr txBox="1"/>
      </xdr:nvSpPr>
      <xdr:spPr>
        <a:xfrm>
          <a:off x="863111" y="993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114122</xdr:rowOff>
    </xdr:from>
    <xdr:to>
      <xdr:col>24</xdr:col>
      <xdr:colOff>114300</xdr:colOff>
      <xdr:row>58</xdr:row>
      <xdr:rowOff>44272</xdr:rowOff>
    </xdr:to>
    <xdr:sp macro="" textlink="">
      <xdr:nvSpPr>
        <xdr:cNvPr id="138" name="楕円 137"/>
        <xdr:cNvSpPr/>
      </xdr:nvSpPr>
      <xdr:spPr>
        <a:xfrm>
          <a:off x="4584700" y="988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92549</xdr:rowOff>
    </xdr:from>
    <xdr:ext cx="534377" cy="259045"/>
    <xdr:sp macro="" textlink="">
      <xdr:nvSpPr>
        <xdr:cNvPr id="139" name="総務費該当値テキスト"/>
        <xdr:cNvSpPr txBox="1"/>
      </xdr:nvSpPr>
      <xdr:spPr>
        <a:xfrm>
          <a:off x="4686300" y="986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52956</xdr:rowOff>
    </xdr:from>
    <xdr:to>
      <xdr:col>20</xdr:col>
      <xdr:colOff>38100</xdr:colOff>
      <xdr:row>58</xdr:row>
      <xdr:rowOff>154556</xdr:rowOff>
    </xdr:to>
    <xdr:sp macro="" textlink="">
      <xdr:nvSpPr>
        <xdr:cNvPr id="140" name="楕円 139"/>
        <xdr:cNvSpPr/>
      </xdr:nvSpPr>
      <xdr:spPr>
        <a:xfrm>
          <a:off x="3746500" y="999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145683</xdr:rowOff>
    </xdr:from>
    <xdr:ext cx="534377" cy="259045"/>
    <xdr:sp macro="" textlink="">
      <xdr:nvSpPr>
        <xdr:cNvPr id="141" name="テキスト ボックス 140"/>
        <xdr:cNvSpPr txBox="1"/>
      </xdr:nvSpPr>
      <xdr:spPr>
        <a:xfrm>
          <a:off x="3530111" y="10089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20831</xdr:rowOff>
    </xdr:from>
    <xdr:to>
      <xdr:col>15</xdr:col>
      <xdr:colOff>101600</xdr:colOff>
      <xdr:row>55</xdr:row>
      <xdr:rowOff>122431</xdr:rowOff>
    </xdr:to>
    <xdr:sp macro="" textlink="">
      <xdr:nvSpPr>
        <xdr:cNvPr id="142" name="楕円 141"/>
        <xdr:cNvSpPr/>
      </xdr:nvSpPr>
      <xdr:spPr>
        <a:xfrm>
          <a:off x="2857500" y="945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138958</xdr:rowOff>
    </xdr:from>
    <xdr:ext cx="534377" cy="259045"/>
    <xdr:sp macro="" textlink="">
      <xdr:nvSpPr>
        <xdr:cNvPr id="143" name="テキスト ボックス 142"/>
        <xdr:cNvSpPr txBox="1"/>
      </xdr:nvSpPr>
      <xdr:spPr>
        <a:xfrm>
          <a:off x="2641111" y="9225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93821</xdr:rowOff>
    </xdr:from>
    <xdr:to>
      <xdr:col>10</xdr:col>
      <xdr:colOff>165100</xdr:colOff>
      <xdr:row>58</xdr:row>
      <xdr:rowOff>23971</xdr:rowOff>
    </xdr:to>
    <xdr:sp macro="" textlink="">
      <xdr:nvSpPr>
        <xdr:cNvPr id="144" name="楕円 143"/>
        <xdr:cNvSpPr/>
      </xdr:nvSpPr>
      <xdr:spPr>
        <a:xfrm>
          <a:off x="1968500" y="9866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15098</xdr:rowOff>
    </xdr:from>
    <xdr:ext cx="534377" cy="259045"/>
    <xdr:sp macro="" textlink="">
      <xdr:nvSpPr>
        <xdr:cNvPr id="145" name="テキスト ボックス 144"/>
        <xdr:cNvSpPr txBox="1"/>
      </xdr:nvSpPr>
      <xdr:spPr>
        <a:xfrm>
          <a:off x="1752111" y="9959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69469</xdr:rowOff>
    </xdr:from>
    <xdr:to>
      <xdr:col>6</xdr:col>
      <xdr:colOff>38100</xdr:colOff>
      <xdr:row>55</xdr:row>
      <xdr:rowOff>171069</xdr:rowOff>
    </xdr:to>
    <xdr:sp macro="" textlink="">
      <xdr:nvSpPr>
        <xdr:cNvPr id="146" name="楕円 145"/>
        <xdr:cNvSpPr/>
      </xdr:nvSpPr>
      <xdr:spPr>
        <a:xfrm>
          <a:off x="1079500" y="949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16146</xdr:rowOff>
    </xdr:from>
    <xdr:ext cx="534377" cy="259045"/>
    <xdr:sp macro="" textlink="">
      <xdr:nvSpPr>
        <xdr:cNvPr id="147" name="テキスト ボックス 146"/>
        <xdr:cNvSpPr txBox="1"/>
      </xdr:nvSpPr>
      <xdr:spPr>
        <a:xfrm>
          <a:off x="863111" y="927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8586</xdr:rowOff>
    </xdr:from>
    <xdr:to>
      <xdr:col>24</xdr:col>
      <xdr:colOff>62865</xdr:colOff>
      <xdr:row>79</xdr:row>
      <xdr:rowOff>20689</xdr:rowOff>
    </xdr:to>
    <xdr:cxnSp macro="">
      <xdr:nvCxnSpPr>
        <xdr:cNvPr id="172" name="直線コネクタ 171"/>
        <xdr:cNvCxnSpPr/>
      </xdr:nvCxnSpPr>
      <xdr:spPr>
        <a:xfrm flipV="1">
          <a:off x="4633595" y="12181536"/>
          <a:ext cx="1270" cy="138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24516</xdr:rowOff>
    </xdr:from>
    <xdr:ext cx="599010" cy="259045"/>
    <xdr:sp macro="" textlink="">
      <xdr:nvSpPr>
        <xdr:cNvPr id="173" name="民生費最小値テキスト"/>
        <xdr:cNvSpPr txBox="1"/>
      </xdr:nvSpPr>
      <xdr:spPr>
        <a:xfrm>
          <a:off x="4686300" y="13569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20689</xdr:rowOff>
    </xdr:from>
    <xdr:to>
      <xdr:col>24</xdr:col>
      <xdr:colOff>152400</xdr:colOff>
      <xdr:row>79</xdr:row>
      <xdr:rowOff>20689</xdr:rowOff>
    </xdr:to>
    <xdr:cxnSp macro="">
      <xdr:nvCxnSpPr>
        <xdr:cNvPr id="174" name="直線コネクタ 173"/>
        <xdr:cNvCxnSpPr/>
      </xdr:nvCxnSpPr>
      <xdr:spPr>
        <a:xfrm>
          <a:off x="4546600" y="13565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126713</xdr:rowOff>
    </xdr:from>
    <xdr:ext cx="599010" cy="259045"/>
    <xdr:sp macro="" textlink="">
      <xdr:nvSpPr>
        <xdr:cNvPr id="175" name="民生費最大値テキスト"/>
        <xdr:cNvSpPr txBox="1"/>
      </xdr:nvSpPr>
      <xdr:spPr>
        <a:xfrm>
          <a:off x="4686300" y="1195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230,824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8586</xdr:rowOff>
    </xdr:from>
    <xdr:to>
      <xdr:col>24</xdr:col>
      <xdr:colOff>152400</xdr:colOff>
      <xdr:row>71</xdr:row>
      <xdr:rowOff>8586</xdr:rowOff>
    </xdr:to>
    <xdr:cxnSp macro="">
      <xdr:nvCxnSpPr>
        <xdr:cNvPr id="176" name="直線コネクタ 175"/>
        <xdr:cNvCxnSpPr/>
      </xdr:nvCxnSpPr>
      <xdr:spPr>
        <a:xfrm>
          <a:off x="4546600" y="12181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112141</xdr:rowOff>
    </xdr:from>
    <xdr:to>
      <xdr:col>24</xdr:col>
      <xdr:colOff>63500</xdr:colOff>
      <xdr:row>76</xdr:row>
      <xdr:rowOff>7353</xdr:rowOff>
    </xdr:to>
    <xdr:cxnSp macro="">
      <xdr:nvCxnSpPr>
        <xdr:cNvPr id="177" name="直線コネクタ 176"/>
        <xdr:cNvCxnSpPr/>
      </xdr:nvCxnSpPr>
      <xdr:spPr>
        <a:xfrm>
          <a:off x="3797300" y="12970891"/>
          <a:ext cx="838200" cy="66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134243</xdr:rowOff>
    </xdr:from>
    <xdr:ext cx="599010" cy="259045"/>
    <xdr:sp macro="" textlink="">
      <xdr:nvSpPr>
        <xdr:cNvPr id="178" name="民生費平均値テキスト"/>
        <xdr:cNvSpPr txBox="1"/>
      </xdr:nvSpPr>
      <xdr:spPr>
        <a:xfrm>
          <a:off x="4686300" y="128215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111366</xdr:rowOff>
    </xdr:from>
    <xdr:to>
      <xdr:col>24</xdr:col>
      <xdr:colOff>114300</xdr:colOff>
      <xdr:row>76</xdr:row>
      <xdr:rowOff>41517</xdr:rowOff>
    </xdr:to>
    <xdr:sp macro="" textlink="">
      <xdr:nvSpPr>
        <xdr:cNvPr id="179" name="フローチャート: 判断 178"/>
        <xdr:cNvSpPr/>
      </xdr:nvSpPr>
      <xdr:spPr>
        <a:xfrm>
          <a:off x="4584700" y="129701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90374</xdr:rowOff>
    </xdr:from>
    <xdr:to>
      <xdr:col>19</xdr:col>
      <xdr:colOff>177800</xdr:colOff>
      <xdr:row>75</xdr:row>
      <xdr:rowOff>112141</xdr:rowOff>
    </xdr:to>
    <xdr:cxnSp macro="">
      <xdr:nvCxnSpPr>
        <xdr:cNvPr id="180" name="直線コネクタ 179"/>
        <xdr:cNvCxnSpPr/>
      </xdr:nvCxnSpPr>
      <xdr:spPr>
        <a:xfrm>
          <a:off x="2908300" y="12949124"/>
          <a:ext cx="889000" cy="2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110224</xdr:rowOff>
    </xdr:from>
    <xdr:to>
      <xdr:col>20</xdr:col>
      <xdr:colOff>38100</xdr:colOff>
      <xdr:row>76</xdr:row>
      <xdr:rowOff>40373</xdr:rowOff>
    </xdr:to>
    <xdr:sp macro="" textlink="">
      <xdr:nvSpPr>
        <xdr:cNvPr id="181" name="フローチャート: 判断 180"/>
        <xdr:cNvSpPr/>
      </xdr:nvSpPr>
      <xdr:spPr>
        <a:xfrm>
          <a:off x="3746500" y="1296897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31500</xdr:rowOff>
    </xdr:from>
    <xdr:ext cx="599010" cy="259045"/>
    <xdr:sp macro="" textlink="">
      <xdr:nvSpPr>
        <xdr:cNvPr id="182" name="テキスト ボックス 181"/>
        <xdr:cNvSpPr txBox="1"/>
      </xdr:nvSpPr>
      <xdr:spPr>
        <a:xfrm>
          <a:off x="3497795" y="13061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90374</xdr:rowOff>
    </xdr:from>
    <xdr:to>
      <xdr:col>15</xdr:col>
      <xdr:colOff>50800</xdr:colOff>
      <xdr:row>76</xdr:row>
      <xdr:rowOff>49961</xdr:rowOff>
    </xdr:to>
    <xdr:cxnSp macro="">
      <xdr:nvCxnSpPr>
        <xdr:cNvPr id="183" name="直線コネクタ 182"/>
        <xdr:cNvCxnSpPr/>
      </xdr:nvCxnSpPr>
      <xdr:spPr>
        <a:xfrm flipV="1">
          <a:off x="2019300" y="12949124"/>
          <a:ext cx="889000" cy="131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154851</xdr:rowOff>
    </xdr:from>
    <xdr:to>
      <xdr:col>15</xdr:col>
      <xdr:colOff>101600</xdr:colOff>
      <xdr:row>76</xdr:row>
      <xdr:rowOff>85001</xdr:rowOff>
    </xdr:to>
    <xdr:sp macro="" textlink="">
      <xdr:nvSpPr>
        <xdr:cNvPr id="184" name="フローチャート: 判断 183"/>
        <xdr:cNvSpPr/>
      </xdr:nvSpPr>
      <xdr:spPr>
        <a:xfrm>
          <a:off x="2857500" y="13013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76128</xdr:rowOff>
    </xdr:from>
    <xdr:ext cx="599010" cy="259045"/>
    <xdr:sp macro="" textlink="">
      <xdr:nvSpPr>
        <xdr:cNvPr id="185" name="テキスト ボックス 184"/>
        <xdr:cNvSpPr txBox="1"/>
      </xdr:nvSpPr>
      <xdr:spPr>
        <a:xfrm>
          <a:off x="2608795" y="13106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163703</xdr:rowOff>
    </xdr:from>
    <xdr:to>
      <xdr:col>10</xdr:col>
      <xdr:colOff>114300</xdr:colOff>
      <xdr:row>76</xdr:row>
      <xdr:rowOff>49961</xdr:rowOff>
    </xdr:to>
    <xdr:cxnSp macro="">
      <xdr:nvCxnSpPr>
        <xdr:cNvPr id="186" name="直線コネクタ 185"/>
        <xdr:cNvCxnSpPr/>
      </xdr:nvCxnSpPr>
      <xdr:spPr>
        <a:xfrm>
          <a:off x="1130300" y="13022453"/>
          <a:ext cx="889000" cy="5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69202</xdr:rowOff>
    </xdr:from>
    <xdr:to>
      <xdr:col>10</xdr:col>
      <xdr:colOff>165100</xdr:colOff>
      <xdr:row>75</xdr:row>
      <xdr:rowOff>170802</xdr:rowOff>
    </xdr:to>
    <xdr:sp macro="" textlink="">
      <xdr:nvSpPr>
        <xdr:cNvPr id="187" name="フローチャート: 判断 186"/>
        <xdr:cNvSpPr/>
      </xdr:nvSpPr>
      <xdr:spPr>
        <a:xfrm>
          <a:off x="1968500" y="129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15879</xdr:rowOff>
    </xdr:from>
    <xdr:ext cx="599010" cy="259045"/>
    <xdr:sp macro="" textlink="">
      <xdr:nvSpPr>
        <xdr:cNvPr id="188" name="テキスト ボックス 187"/>
        <xdr:cNvSpPr txBox="1"/>
      </xdr:nvSpPr>
      <xdr:spPr>
        <a:xfrm>
          <a:off x="1719795" y="12703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28930</xdr:rowOff>
    </xdr:from>
    <xdr:to>
      <xdr:col>6</xdr:col>
      <xdr:colOff>38100</xdr:colOff>
      <xdr:row>77</xdr:row>
      <xdr:rowOff>130530</xdr:rowOff>
    </xdr:to>
    <xdr:sp macro="" textlink="">
      <xdr:nvSpPr>
        <xdr:cNvPr id="189" name="フローチャート: 判断 188"/>
        <xdr:cNvSpPr/>
      </xdr:nvSpPr>
      <xdr:spPr>
        <a:xfrm>
          <a:off x="1079500" y="13230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121657</xdr:rowOff>
    </xdr:from>
    <xdr:ext cx="599010" cy="259045"/>
    <xdr:sp macro="" textlink="">
      <xdr:nvSpPr>
        <xdr:cNvPr id="190" name="テキスト ボックス 189"/>
        <xdr:cNvSpPr txBox="1"/>
      </xdr:nvSpPr>
      <xdr:spPr>
        <a:xfrm>
          <a:off x="830795" y="13323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128003</xdr:rowOff>
    </xdr:from>
    <xdr:to>
      <xdr:col>24</xdr:col>
      <xdr:colOff>114300</xdr:colOff>
      <xdr:row>76</xdr:row>
      <xdr:rowOff>58153</xdr:rowOff>
    </xdr:to>
    <xdr:sp macro="" textlink="">
      <xdr:nvSpPr>
        <xdr:cNvPr id="196" name="楕円 195"/>
        <xdr:cNvSpPr/>
      </xdr:nvSpPr>
      <xdr:spPr>
        <a:xfrm>
          <a:off x="4584700" y="12986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106430</xdr:rowOff>
    </xdr:from>
    <xdr:ext cx="599010" cy="259045"/>
    <xdr:sp macro="" textlink="">
      <xdr:nvSpPr>
        <xdr:cNvPr id="197" name="民生費該当値テキスト"/>
        <xdr:cNvSpPr txBox="1"/>
      </xdr:nvSpPr>
      <xdr:spPr>
        <a:xfrm>
          <a:off x="4686300" y="12965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61341</xdr:rowOff>
    </xdr:from>
    <xdr:to>
      <xdr:col>20</xdr:col>
      <xdr:colOff>38100</xdr:colOff>
      <xdr:row>75</xdr:row>
      <xdr:rowOff>162942</xdr:rowOff>
    </xdr:to>
    <xdr:sp macro="" textlink="">
      <xdr:nvSpPr>
        <xdr:cNvPr id="198" name="楕円 197"/>
        <xdr:cNvSpPr/>
      </xdr:nvSpPr>
      <xdr:spPr>
        <a:xfrm>
          <a:off x="3746500" y="129200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8018</xdr:rowOff>
    </xdr:from>
    <xdr:ext cx="599010" cy="259045"/>
    <xdr:sp macro="" textlink="">
      <xdr:nvSpPr>
        <xdr:cNvPr id="199" name="テキスト ボックス 198"/>
        <xdr:cNvSpPr txBox="1"/>
      </xdr:nvSpPr>
      <xdr:spPr>
        <a:xfrm>
          <a:off x="3497795" y="12695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39574</xdr:rowOff>
    </xdr:from>
    <xdr:to>
      <xdr:col>15</xdr:col>
      <xdr:colOff>101600</xdr:colOff>
      <xdr:row>75</xdr:row>
      <xdr:rowOff>141174</xdr:rowOff>
    </xdr:to>
    <xdr:sp macro="" textlink="">
      <xdr:nvSpPr>
        <xdr:cNvPr id="200" name="楕円 199"/>
        <xdr:cNvSpPr/>
      </xdr:nvSpPr>
      <xdr:spPr>
        <a:xfrm>
          <a:off x="2857500" y="1289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157701</xdr:rowOff>
    </xdr:from>
    <xdr:ext cx="599010" cy="259045"/>
    <xdr:sp macro="" textlink="">
      <xdr:nvSpPr>
        <xdr:cNvPr id="201" name="テキスト ボックス 200"/>
        <xdr:cNvSpPr txBox="1"/>
      </xdr:nvSpPr>
      <xdr:spPr>
        <a:xfrm>
          <a:off x="2608795" y="12673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170611</xdr:rowOff>
    </xdr:from>
    <xdr:to>
      <xdr:col>10</xdr:col>
      <xdr:colOff>165100</xdr:colOff>
      <xdr:row>76</xdr:row>
      <xdr:rowOff>100761</xdr:rowOff>
    </xdr:to>
    <xdr:sp macro="" textlink="">
      <xdr:nvSpPr>
        <xdr:cNvPr id="202" name="楕円 201"/>
        <xdr:cNvSpPr/>
      </xdr:nvSpPr>
      <xdr:spPr>
        <a:xfrm>
          <a:off x="1968500" y="1302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91888</xdr:rowOff>
    </xdr:from>
    <xdr:ext cx="599010" cy="259045"/>
    <xdr:sp macro="" textlink="">
      <xdr:nvSpPr>
        <xdr:cNvPr id="203" name="テキスト ボックス 202"/>
        <xdr:cNvSpPr txBox="1"/>
      </xdr:nvSpPr>
      <xdr:spPr>
        <a:xfrm>
          <a:off x="1719795" y="1312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112903</xdr:rowOff>
    </xdr:from>
    <xdr:to>
      <xdr:col>6</xdr:col>
      <xdr:colOff>38100</xdr:colOff>
      <xdr:row>76</xdr:row>
      <xdr:rowOff>43053</xdr:rowOff>
    </xdr:to>
    <xdr:sp macro="" textlink="">
      <xdr:nvSpPr>
        <xdr:cNvPr id="204" name="楕円 203"/>
        <xdr:cNvSpPr/>
      </xdr:nvSpPr>
      <xdr:spPr>
        <a:xfrm>
          <a:off x="1079500" y="12971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59580</xdr:rowOff>
    </xdr:from>
    <xdr:ext cx="599010" cy="259045"/>
    <xdr:sp macro="" textlink="">
      <xdr:nvSpPr>
        <xdr:cNvPr id="205" name="テキスト ボックス 204"/>
        <xdr:cNvSpPr txBox="1"/>
      </xdr:nvSpPr>
      <xdr:spPr>
        <a:xfrm>
          <a:off x="830795" y="127468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78702</xdr:rowOff>
    </xdr:from>
    <xdr:to>
      <xdr:col>24</xdr:col>
      <xdr:colOff>62865</xdr:colOff>
      <xdr:row>99</xdr:row>
      <xdr:rowOff>60489</xdr:rowOff>
    </xdr:to>
    <xdr:cxnSp macro="">
      <xdr:nvCxnSpPr>
        <xdr:cNvPr id="230" name="直線コネクタ 229"/>
        <xdr:cNvCxnSpPr/>
      </xdr:nvCxnSpPr>
      <xdr:spPr>
        <a:xfrm flipV="1">
          <a:off x="4633595" y="15509202"/>
          <a:ext cx="1270" cy="1524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64316</xdr:rowOff>
    </xdr:from>
    <xdr:ext cx="534377" cy="259045"/>
    <xdr:sp macro="" textlink="">
      <xdr:nvSpPr>
        <xdr:cNvPr id="231" name="衛生費最小値テキスト"/>
        <xdr:cNvSpPr txBox="1"/>
      </xdr:nvSpPr>
      <xdr:spPr>
        <a:xfrm>
          <a:off x="4686300" y="1703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60489</xdr:rowOff>
    </xdr:from>
    <xdr:to>
      <xdr:col>24</xdr:col>
      <xdr:colOff>152400</xdr:colOff>
      <xdr:row>99</xdr:row>
      <xdr:rowOff>60489</xdr:rowOff>
    </xdr:to>
    <xdr:cxnSp macro="">
      <xdr:nvCxnSpPr>
        <xdr:cNvPr id="232" name="直線コネクタ 231"/>
        <xdr:cNvCxnSpPr/>
      </xdr:nvCxnSpPr>
      <xdr:spPr>
        <a:xfrm>
          <a:off x="4546600" y="1703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25379</xdr:rowOff>
    </xdr:from>
    <xdr:ext cx="534377" cy="259045"/>
    <xdr:sp macro="" textlink="">
      <xdr:nvSpPr>
        <xdr:cNvPr id="233" name="衛生費最大値テキスト"/>
        <xdr:cNvSpPr txBox="1"/>
      </xdr:nvSpPr>
      <xdr:spPr>
        <a:xfrm>
          <a:off x="4686300" y="15284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99,202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78702</xdr:rowOff>
    </xdr:from>
    <xdr:to>
      <xdr:col>24</xdr:col>
      <xdr:colOff>152400</xdr:colOff>
      <xdr:row>90</xdr:row>
      <xdr:rowOff>78702</xdr:rowOff>
    </xdr:to>
    <xdr:cxnSp macro="">
      <xdr:nvCxnSpPr>
        <xdr:cNvPr id="234" name="直線コネクタ 233"/>
        <xdr:cNvCxnSpPr/>
      </xdr:nvCxnSpPr>
      <xdr:spPr>
        <a:xfrm>
          <a:off x="4546600" y="1550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143911</xdr:rowOff>
    </xdr:from>
    <xdr:to>
      <xdr:col>24</xdr:col>
      <xdr:colOff>63500</xdr:colOff>
      <xdr:row>94</xdr:row>
      <xdr:rowOff>81141</xdr:rowOff>
    </xdr:to>
    <xdr:cxnSp macro="">
      <xdr:nvCxnSpPr>
        <xdr:cNvPr id="235" name="直線コネクタ 234"/>
        <xdr:cNvCxnSpPr/>
      </xdr:nvCxnSpPr>
      <xdr:spPr>
        <a:xfrm flipV="1">
          <a:off x="3797300" y="16088761"/>
          <a:ext cx="838200" cy="108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89273</xdr:rowOff>
    </xdr:from>
    <xdr:ext cx="534377" cy="259045"/>
    <xdr:sp macro="" textlink="">
      <xdr:nvSpPr>
        <xdr:cNvPr id="236" name="衛生費平均値テキスト"/>
        <xdr:cNvSpPr txBox="1"/>
      </xdr:nvSpPr>
      <xdr:spPr>
        <a:xfrm>
          <a:off x="4686300" y="16548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110846</xdr:rowOff>
    </xdr:from>
    <xdr:to>
      <xdr:col>24</xdr:col>
      <xdr:colOff>114300</xdr:colOff>
      <xdr:row>97</xdr:row>
      <xdr:rowOff>40996</xdr:rowOff>
    </xdr:to>
    <xdr:sp macro="" textlink="">
      <xdr:nvSpPr>
        <xdr:cNvPr id="237" name="フローチャート: 判断 236"/>
        <xdr:cNvSpPr/>
      </xdr:nvSpPr>
      <xdr:spPr>
        <a:xfrm>
          <a:off x="4584700" y="1657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81141</xdr:rowOff>
    </xdr:from>
    <xdr:to>
      <xdr:col>19</xdr:col>
      <xdr:colOff>177800</xdr:colOff>
      <xdr:row>96</xdr:row>
      <xdr:rowOff>124040</xdr:rowOff>
    </xdr:to>
    <xdr:cxnSp macro="">
      <xdr:nvCxnSpPr>
        <xdr:cNvPr id="238" name="直線コネクタ 237"/>
        <xdr:cNvCxnSpPr/>
      </xdr:nvCxnSpPr>
      <xdr:spPr>
        <a:xfrm flipV="1">
          <a:off x="2908300" y="16197441"/>
          <a:ext cx="889000" cy="385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143841</xdr:rowOff>
    </xdr:from>
    <xdr:to>
      <xdr:col>20</xdr:col>
      <xdr:colOff>38100</xdr:colOff>
      <xdr:row>97</xdr:row>
      <xdr:rowOff>73991</xdr:rowOff>
    </xdr:to>
    <xdr:sp macro="" textlink="">
      <xdr:nvSpPr>
        <xdr:cNvPr id="239" name="フローチャート: 判断 238"/>
        <xdr:cNvSpPr/>
      </xdr:nvSpPr>
      <xdr:spPr>
        <a:xfrm>
          <a:off x="3746500" y="1660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65118</xdr:rowOff>
    </xdr:from>
    <xdr:ext cx="534377" cy="259045"/>
    <xdr:sp macro="" textlink="">
      <xdr:nvSpPr>
        <xdr:cNvPr id="240" name="テキスト ボックス 239"/>
        <xdr:cNvSpPr txBox="1"/>
      </xdr:nvSpPr>
      <xdr:spPr>
        <a:xfrm>
          <a:off x="3530111" y="16695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124040</xdr:rowOff>
    </xdr:from>
    <xdr:to>
      <xdr:col>15</xdr:col>
      <xdr:colOff>50800</xdr:colOff>
      <xdr:row>97</xdr:row>
      <xdr:rowOff>14523</xdr:rowOff>
    </xdr:to>
    <xdr:cxnSp macro="">
      <xdr:nvCxnSpPr>
        <xdr:cNvPr id="241" name="直線コネクタ 240"/>
        <xdr:cNvCxnSpPr/>
      </xdr:nvCxnSpPr>
      <xdr:spPr>
        <a:xfrm flipV="1">
          <a:off x="2019300" y="16583240"/>
          <a:ext cx="889000" cy="61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143117</xdr:rowOff>
    </xdr:from>
    <xdr:to>
      <xdr:col>15</xdr:col>
      <xdr:colOff>101600</xdr:colOff>
      <xdr:row>97</xdr:row>
      <xdr:rowOff>73267</xdr:rowOff>
    </xdr:to>
    <xdr:sp macro="" textlink="">
      <xdr:nvSpPr>
        <xdr:cNvPr id="242" name="フローチャート: 判断 241"/>
        <xdr:cNvSpPr/>
      </xdr:nvSpPr>
      <xdr:spPr>
        <a:xfrm>
          <a:off x="2857500" y="16602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64394</xdr:rowOff>
    </xdr:from>
    <xdr:ext cx="534377" cy="259045"/>
    <xdr:sp macro="" textlink="">
      <xdr:nvSpPr>
        <xdr:cNvPr id="243" name="テキスト ボックス 242"/>
        <xdr:cNvSpPr txBox="1"/>
      </xdr:nvSpPr>
      <xdr:spPr>
        <a:xfrm>
          <a:off x="2641111" y="1669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14523</xdr:rowOff>
    </xdr:from>
    <xdr:to>
      <xdr:col>10</xdr:col>
      <xdr:colOff>114300</xdr:colOff>
      <xdr:row>97</xdr:row>
      <xdr:rowOff>16751</xdr:rowOff>
    </xdr:to>
    <xdr:cxnSp macro="">
      <xdr:nvCxnSpPr>
        <xdr:cNvPr id="244" name="直線コネクタ 243"/>
        <xdr:cNvCxnSpPr/>
      </xdr:nvCxnSpPr>
      <xdr:spPr>
        <a:xfrm flipV="1">
          <a:off x="1130300" y="16645173"/>
          <a:ext cx="889000" cy="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85700</xdr:rowOff>
    </xdr:from>
    <xdr:to>
      <xdr:col>10</xdr:col>
      <xdr:colOff>165100</xdr:colOff>
      <xdr:row>97</xdr:row>
      <xdr:rowOff>15850</xdr:rowOff>
    </xdr:to>
    <xdr:sp macro="" textlink="">
      <xdr:nvSpPr>
        <xdr:cNvPr id="245" name="フローチャート: 判断 244"/>
        <xdr:cNvSpPr/>
      </xdr:nvSpPr>
      <xdr:spPr>
        <a:xfrm>
          <a:off x="1968500" y="1654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32377</xdr:rowOff>
    </xdr:from>
    <xdr:ext cx="534377" cy="259045"/>
    <xdr:sp macro="" textlink="">
      <xdr:nvSpPr>
        <xdr:cNvPr id="246" name="テキスト ボックス 245"/>
        <xdr:cNvSpPr txBox="1"/>
      </xdr:nvSpPr>
      <xdr:spPr>
        <a:xfrm>
          <a:off x="1752111" y="1632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17405</xdr:rowOff>
    </xdr:from>
    <xdr:to>
      <xdr:col>6</xdr:col>
      <xdr:colOff>38100</xdr:colOff>
      <xdr:row>97</xdr:row>
      <xdr:rowOff>119005</xdr:rowOff>
    </xdr:to>
    <xdr:sp macro="" textlink="">
      <xdr:nvSpPr>
        <xdr:cNvPr id="247" name="フローチャート: 判断 246"/>
        <xdr:cNvSpPr/>
      </xdr:nvSpPr>
      <xdr:spPr>
        <a:xfrm>
          <a:off x="1079500" y="16648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110132</xdr:rowOff>
    </xdr:from>
    <xdr:ext cx="534377" cy="259045"/>
    <xdr:sp macro="" textlink="">
      <xdr:nvSpPr>
        <xdr:cNvPr id="248" name="テキスト ボックス 247"/>
        <xdr:cNvSpPr txBox="1"/>
      </xdr:nvSpPr>
      <xdr:spPr>
        <a:xfrm>
          <a:off x="863111" y="16740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93111</xdr:rowOff>
    </xdr:from>
    <xdr:to>
      <xdr:col>24</xdr:col>
      <xdr:colOff>114300</xdr:colOff>
      <xdr:row>94</xdr:row>
      <xdr:rowOff>23261</xdr:rowOff>
    </xdr:to>
    <xdr:sp macro="" textlink="">
      <xdr:nvSpPr>
        <xdr:cNvPr id="254" name="楕円 253"/>
        <xdr:cNvSpPr/>
      </xdr:nvSpPr>
      <xdr:spPr>
        <a:xfrm>
          <a:off x="4584700" y="1603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115988</xdr:rowOff>
    </xdr:from>
    <xdr:ext cx="534377" cy="259045"/>
    <xdr:sp macro="" textlink="">
      <xdr:nvSpPr>
        <xdr:cNvPr id="255" name="衛生費該当値テキスト"/>
        <xdr:cNvSpPr txBox="1"/>
      </xdr:nvSpPr>
      <xdr:spPr>
        <a:xfrm>
          <a:off x="4686300" y="1588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30341</xdr:rowOff>
    </xdr:from>
    <xdr:to>
      <xdr:col>20</xdr:col>
      <xdr:colOff>38100</xdr:colOff>
      <xdr:row>94</xdr:row>
      <xdr:rowOff>131941</xdr:rowOff>
    </xdr:to>
    <xdr:sp macro="" textlink="">
      <xdr:nvSpPr>
        <xdr:cNvPr id="256" name="楕円 255"/>
        <xdr:cNvSpPr/>
      </xdr:nvSpPr>
      <xdr:spPr>
        <a:xfrm>
          <a:off x="3746500" y="16146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148468</xdr:rowOff>
    </xdr:from>
    <xdr:ext cx="534377" cy="259045"/>
    <xdr:sp macro="" textlink="">
      <xdr:nvSpPr>
        <xdr:cNvPr id="257" name="テキスト ボックス 256"/>
        <xdr:cNvSpPr txBox="1"/>
      </xdr:nvSpPr>
      <xdr:spPr>
        <a:xfrm>
          <a:off x="3530111" y="15921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73240</xdr:rowOff>
    </xdr:from>
    <xdr:to>
      <xdr:col>15</xdr:col>
      <xdr:colOff>101600</xdr:colOff>
      <xdr:row>97</xdr:row>
      <xdr:rowOff>3390</xdr:rowOff>
    </xdr:to>
    <xdr:sp macro="" textlink="">
      <xdr:nvSpPr>
        <xdr:cNvPr id="258" name="楕円 257"/>
        <xdr:cNvSpPr/>
      </xdr:nvSpPr>
      <xdr:spPr>
        <a:xfrm>
          <a:off x="2857500" y="1653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19917</xdr:rowOff>
    </xdr:from>
    <xdr:ext cx="534377" cy="259045"/>
    <xdr:sp macro="" textlink="">
      <xdr:nvSpPr>
        <xdr:cNvPr id="259" name="テキスト ボックス 258"/>
        <xdr:cNvSpPr txBox="1"/>
      </xdr:nvSpPr>
      <xdr:spPr>
        <a:xfrm>
          <a:off x="2641111" y="1630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135173</xdr:rowOff>
    </xdr:from>
    <xdr:to>
      <xdr:col>10</xdr:col>
      <xdr:colOff>165100</xdr:colOff>
      <xdr:row>97</xdr:row>
      <xdr:rowOff>65323</xdr:rowOff>
    </xdr:to>
    <xdr:sp macro="" textlink="">
      <xdr:nvSpPr>
        <xdr:cNvPr id="260" name="楕円 259"/>
        <xdr:cNvSpPr/>
      </xdr:nvSpPr>
      <xdr:spPr>
        <a:xfrm>
          <a:off x="1968500" y="16594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56450</xdr:rowOff>
    </xdr:from>
    <xdr:ext cx="534377" cy="259045"/>
    <xdr:sp macro="" textlink="">
      <xdr:nvSpPr>
        <xdr:cNvPr id="261" name="テキスト ボックス 260"/>
        <xdr:cNvSpPr txBox="1"/>
      </xdr:nvSpPr>
      <xdr:spPr>
        <a:xfrm>
          <a:off x="1752111" y="16687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137401</xdr:rowOff>
    </xdr:from>
    <xdr:to>
      <xdr:col>6</xdr:col>
      <xdr:colOff>38100</xdr:colOff>
      <xdr:row>97</xdr:row>
      <xdr:rowOff>67551</xdr:rowOff>
    </xdr:to>
    <xdr:sp macro="" textlink="">
      <xdr:nvSpPr>
        <xdr:cNvPr id="262" name="楕円 261"/>
        <xdr:cNvSpPr/>
      </xdr:nvSpPr>
      <xdr:spPr>
        <a:xfrm>
          <a:off x="1079500" y="16596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84078</xdr:rowOff>
    </xdr:from>
    <xdr:ext cx="534377" cy="259045"/>
    <xdr:sp macro="" textlink="">
      <xdr:nvSpPr>
        <xdr:cNvPr id="263" name="テキスト ボックス 262"/>
        <xdr:cNvSpPr txBox="1"/>
      </xdr:nvSpPr>
      <xdr:spPr>
        <a:xfrm>
          <a:off x="863111" y="16371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130937</xdr:rowOff>
    </xdr:from>
    <xdr:to>
      <xdr:col>54</xdr:col>
      <xdr:colOff>189865</xdr:colOff>
      <xdr:row>39</xdr:row>
      <xdr:rowOff>44450</xdr:rowOff>
    </xdr:to>
    <xdr:cxnSp macro="">
      <xdr:nvCxnSpPr>
        <xdr:cNvPr id="287" name="直線コネクタ 286"/>
        <xdr:cNvCxnSpPr/>
      </xdr:nvCxnSpPr>
      <xdr:spPr>
        <a:xfrm flipV="1">
          <a:off x="10475595" y="5274437"/>
          <a:ext cx="1270" cy="1456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77614</xdr:rowOff>
    </xdr:from>
    <xdr:ext cx="469744" cy="259045"/>
    <xdr:sp macro="" textlink="">
      <xdr:nvSpPr>
        <xdr:cNvPr id="290" name="労働費最大値テキスト"/>
        <xdr:cNvSpPr txBox="1"/>
      </xdr:nvSpPr>
      <xdr:spPr>
        <a:xfrm>
          <a:off x="10528300" y="5049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130937</xdr:rowOff>
    </xdr:from>
    <xdr:to>
      <xdr:col>55</xdr:col>
      <xdr:colOff>88900</xdr:colOff>
      <xdr:row>30</xdr:row>
      <xdr:rowOff>130937</xdr:rowOff>
    </xdr:to>
    <xdr:cxnSp macro="">
      <xdr:nvCxnSpPr>
        <xdr:cNvPr id="291" name="直線コネクタ 290"/>
        <xdr:cNvCxnSpPr/>
      </xdr:nvCxnSpPr>
      <xdr:spPr>
        <a:xfrm>
          <a:off x="10388600" y="527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20066</xdr:rowOff>
    </xdr:from>
    <xdr:to>
      <xdr:col>55</xdr:col>
      <xdr:colOff>0</xdr:colOff>
      <xdr:row>38</xdr:row>
      <xdr:rowOff>29210</xdr:rowOff>
    </xdr:to>
    <xdr:cxnSp macro="">
      <xdr:nvCxnSpPr>
        <xdr:cNvPr id="292" name="直線コネクタ 291"/>
        <xdr:cNvCxnSpPr/>
      </xdr:nvCxnSpPr>
      <xdr:spPr>
        <a:xfrm flipV="1">
          <a:off x="9639300" y="653516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99966</xdr:rowOff>
    </xdr:from>
    <xdr:ext cx="378565" cy="259045"/>
    <xdr:sp macro="" textlink="">
      <xdr:nvSpPr>
        <xdr:cNvPr id="293" name="労働費平均値テキスト"/>
        <xdr:cNvSpPr txBox="1"/>
      </xdr:nvSpPr>
      <xdr:spPr>
        <a:xfrm>
          <a:off x="10528300" y="627216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77089</xdr:rowOff>
    </xdr:from>
    <xdr:to>
      <xdr:col>55</xdr:col>
      <xdr:colOff>50800</xdr:colOff>
      <xdr:row>38</xdr:row>
      <xdr:rowOff>7239</xdr:rowOff>
    </xdr:to>
    <xdr:sp macro="" textlink="">
      <xdr:nvSpPr>
        <xdr:cNvPr id="294" name="フローチャート: 判断 293"/>
        <xdr:cNvSpPr/>
      </xdr:nvSpPr>
      <xdr:spPr>
        <a:xfrm>
          <a:off x="104267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29210</xdr:rowOff>
    </xdr:from>
    <xdr:to>
      <xdr:col>50</xdr:col>
      <xdr:colOff>114300</xdr:colOff>
      <xdr:row>38</xdr:row>
      <xdr:rowOff>29972</xdr:rowOff>
    </xdr:to>
    <xdr:cxnSp macro="">
      <xdr:nvCxnSpPr>
        <xdr:cNvPr id="295" name="直線コネクタ 294"/>
        <xdr:cNvCxnSpPr/>
      </xdr:nvCxnSpPr>
      <xdr:spPr>
        <a:xfrm flipV="1">
          <a:off x="8750300" y="6544310"/>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67183</xdr:rowOff>
    </xdr:from>
    <xdr:to>
      <xdr:col>50</xdr:col>
      <xdr:colOff>165100</xdr:colOff>
      <xdr:row>37</xdr:row>
      <xdr:rowOff>168783</xdr:rowOff>
    </xdr:to>
    <xdr:sp macro="" textlink="">
      <xdr:nvSpPr>
        <xdr:cNvPr id="296" name="フローチャート: 判断 295"/>
        <xdr:cNvSpPr/>
      </xdr:nvSpPr>
      <xdr:spPr>
        <a:xfrm>
          <a:off x="9588500" y="641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13860</xdr:rowOff>
    </xdr:from>
    <xdr:ext cx="378565" cy="259045"/>
    <xdr:sp macro="" textlink="">
      <xdr:nvSpPr>
        <xdr:cNvPr id="297" name="テキスト ボックス 296"/>
        <xdr:cNvSpPr txBox="1"/>
      </xdr:nvSpPr>
      <xdr:spPr>
        <a:xfrm>
          <a:off x="9450017" y="6186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11303</xdr:rowOff>
    </xdr:from>
    <xdr:to>
      <xdr:col>45</xdr:col>
      <xdr:colOff>177800</xdr:colOff>
      <xdr:row>38</xdr:row>
      <xdr:rowOff>29972</xdr:rowOff>
    </xdr:to>
    <xdr:cxnSp macro="">
      <xdr:nvCxnSpPr>
        <xdr:cNvPr id="298" name="直線コネクタ 297"/>
        <xdr:cNvCxnSpPr/>
      </xdr:nvCxnSpPr>
      <xdr:spPr>
        <a:xfrm>
          <a:off x="7861300" y="6526403"/>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55753</xdr:rowOff>
    </xdr:from>
    <xdr:to>
      <xdr:col>46</xdr:col>
      <xdr:colOff>38100</xdr:colOff>
      <xdr:row>37</xdr:row>
      <xdr:rowOff>157353</xdr:rowOff>
    </xdr:to>
    <xdr:sp macro="" textlink="">
      <xdr:nvSpPr>
        <xdr:cNvPr id="299" name="フローチャート: 判断 298"/>
        <xdr:cNvSpPr/>
      </xdr:nvSpPr>
      <xdr:spPr>
        <a:xfrm>
          <a:off x="8699500" y="639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2430</xdr:rowOff>
    </xdr:from>
    <xdr:ext cx="378565" cy="259045"/>
    <xdr:sp macro="" textlink="">
      <xdr:nvSpPr>
        <xdr:cNvPr id="300" name="テキスト ボックス 299"/>
        <xdr:cNvSpPr txBox="1"/>
      </xdr:nvSpPr>
      <xdr:spPr>
        <a:xfrm>
          <a:off x="8561017" y="61746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147320</xdr:rowOff>
    </xdr:from>
    <xdr:to>
      <xdr:col>41</xdr:col>
      <xdr:colOff>50800</xdr:colOff>
      <xdr:row>38</xdr:row>
      <xdr:rowOff>11303</xdr:rowOff>
    </xdr:to>
    <xdr:cxnSp macro="">
      <xdr:nvCxnSpPr>
        <xdr:cNvPr id="301" name="直線コネクタ 300"/>
        <xdr:cNvCxnSpPr/>
      </xdr:nvCxnSpPr>
      <xdr:spPr>
        <a:xfrm>
          <a:off x="6972300" y="6490970"/>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40132</xdr:rowOff>
    </xdr:from>
    <xdr:to>
      <xdr:col>41</xdr:col>
      <xdr:colOff>101600</xdr:colOff>
      <xdr:row>36</xdr:row>
      <xdr:rowOff>141732</xdr:rowOff>
    </xdr:to>
    <xdr:sp macro="" textlink="">
      <xdr:nvSpPr>
        <xdr:cNvPr id="302" name="フローチャート: 判断 301"/>
        <xdr:cNvSpPr/>
      </xdr:nvSpPr>
      <xdr:spPr>
        <a:xfrm>
          <a:off x="7810500" y="621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158259</xdr:rowOff>
    </xdr:from>
    <xdr:ext cx="469744" cy="259045"/>
    <xdr:sp macro="" textlink="">
      <xdr:nvSpPr>
        <xdr:cNvPr id="303" name="テキスト ボックス 302"/>
        <xdr:cNvSpPr txBox="1"/>
      </xdr:nvSpPr>
      <xdr:spPr>
        <a:xfrm>
          <a:off x="7626428" y="5987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4" name="フローチャート: 判断 303"/>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5" name="テキスト ボックス 304"/>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140716</xdr:rowOff>
    </xdr:from>
    <xdr:to>
      <xdr:col>55</xdr:col>
      <xdr:colOff>50800</xdr:colOff>
      <xdr:row>38</xdr:row>
      <xdr:rowOff>70865</xdr:rowOff>
    </xdr:to>
    <xdr:sp macro="" textlink="">
      <xdr:nvSpPr>
        <xdr:cNvPr id="311" name="楕円 310"/>
        <xdr:cNvSpPr/>
      </xdr:nvSpPr>
      <xdr:spPr>
        <a:xfrm>
          <a:off x="10426700" y="648436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119143</xdr:rowOff>
    </xdr:from>
    <xdr:ext cx="378565" cy="259045"/>
    <xdr:sp macro="" textlink="">
      <xdr:nvSpPr>
        <xdr:cNvPr id="312" name="労働費該当値テキスト"/>
        <xdr:cNvSpPr txBox="1"/>
      </xdr:nvSpPr>
      <xdr:spPr>
        <a:xfrm>
          <a:off x="10528300" y="6462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149860</xdr:rowOff>
    </xdr:from>
    <xdr:to>
      <xdr:col>50</xdr:col>
      <xdr:colOff>165100</xdr:colOff>
      <xdr:row>38</xdr:row>
      <xdr:rowOff>80010</xdr:rowOff>
    </xdr:to>
    <xdr:sp macro="" textlink="">
      <xdr:nvSpPr>
        <xdr:cNvPr id="313" name="楕円 312"/>
        <xdr:cNvSpPr/>
      </xdr:nvSpPr>
      <xdr:spPr>
        <a:xfrm>
          <a:off x="9588500" y="64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71137</xdr:rowOff>
    </xdr:from>
    <xdr:ext cx="378565" cy="259045"/>
    <xdr:sp macro="" textlink="">
      <xdr:nvSpPr>
        <xdr:cNvPr id="314" name="テキスト ボックス 313"/>
        <xdr:cNvSpPr txBox="1"/>
      </xdr:nvSpPr>
      <xdr:spPr>
        <a:xfrm>
          <a:off x="9450017" y="65862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150622</xdr:rowOff>
    </xdr:from>
    <xdr:to>
      <xdr:col>46</xdr:col>
      <xdr:colOff>38100</xdr:colOff>
      <xdr:row>38</xdr:row>
      <xdr:rowOff>80772</xdr:rowOff>
    </xdr:to>
    <xdr:sp macro="" textlink="">
      <xdr:nvSpPr>
        <xdr:cNvPr id="315" name="楕円 314"/>
        <xdr:cNvSpPr/>
      </xdr:nvSpPr>
      <xdr:spPr>
        <a:xfrm>
          <a:off x="8699500" y="6494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71899</xdr:rowOff>
    </xdr:from>
    <xdr:ext cx="378565" cy="259045"/>
    <xdr:sp macro="" textlink="">
      <xdr:nvSpPr>
        <xdr:cNvPr id="316" name="テキスト ボックス 315"/>
        <xdr:cNvSpPr txBox="1"/>
      </xdr:nvSpPr>
      <xdr:spPr>
        <a:xfrm>
          <a:off x="8561017" y="65869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131953</xdr:rowOff>
    </xdr:from>
    <xdr:to>
      <xdr:col>41</xdr:col>
      <xdr:colOff>101600</xdr:colOff>
      <xdr:row>38</xdr:row>
      <xdr:rowOff>62103</xdr:rowOff>
    </xdr:to>
    <xdr:sp macro="" textlink="">
      <xdr:nvSpPr>
        <xdr:cNvPr id="317" name="楕円 316"/>
        <xdr:cNvSpPr/>
      </xdr:nvSpPr>
      <xdr:spPr>
        <a:xfrm>
          <a:off x="7810500" y="6475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53230</xdr:rowOff>
    </xdr:from>
    <xdr:ext cx="378565" cy="259045"/>
    <xdr:sp macro="" textlink="">
      <xdr:nvSpPr>
        <xdr:cNvPr id="318" name="テキスト ボックス 317"/>
        <xdr:cNvSpPr txBox="1"/>
      </xdr:nvSpPr>
      <xdr:spPr>
        <a:xfrm>
          <a:off x="7672017" y="65683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96520</xdr:rowOff>
    </xdr:from>
    <xdr:to>
      <xdr:col>36</xdr:col>
      <xdr:colOff>165100</xdr:colOff>
      <xdr:row>38</xdr:row>
      <xdr:rowOff>26670</xdr:rowOff>
    </xdr:to>
    <xdr:sp macro="" textlink="">
      <xdr:nvSpPr>
        <xdr:cNvPr id="319" name="楕円 318"/>
        <xdr:cNvSpPr/>
      </xdr:nvSpPr>
      <xdr:spPr>
        <a:xfrm>
          <a:off x="6921500" y="64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17797</xdr:rowOff>
    </xdr:from>
    <xdr:ext cx="378565" cy="259045"/>
    <xdr:sp macro="" textlink="">
      <xdr:nvSpPr>
        <xdr:cNvPr id="320" name="テキスト ボックス 319"/>
        <xdr:cNvSpPr txBox="1"/>
      </xdr:nvSpPr>
      <xdr:spPr>
        <a:xfrm>
          <a:off x="6783017" y="6532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108020</xdr:rowOff>
    </xdr:from>
    <xdr:to>
      <xdr:col>54</xdr:col>
      <xdr:colOff>189865</xdr:colOff>
      <xdr:row>59</xdr:row>
      <xdr:rowOff>42678</xdr:rowOff>
    </xdr:to>
    <xdr:cxnSp macro="">
      <xdr:nvCxnSpPr>
        <xdr:cNvPr id="344" name="直線コネクタ 343"/>
        <xdr:cNvCxnSpPr/>
      </xdr:nvCxnSpPr>
      <xdr:spPr>
        <a:xfrm flipV="1">
          <a:off x="10475595" y="8851970"/>
          <a:ext cx="1270" cy="1306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46505</xdr:rowOff>
    </xdr:from>
    <xdr:ext cx="313932" cy="259045"/>
    <xdr:sp macro="" textlink="">
      <xdr:nvSpPr>
        <xdr:cNvPr id="345" name="農林水産業費最小値テキスト"/>
        <xdr:cNvSpPr txBox="1"/>
      </xdr:nvSpPr>
      <xdr:spPr>
        <a:xfrm>
          <a:off x="10528300" y="101620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42678</xdr:rowOff>
    </xdr:from>
    <xdr:to>
      <xdr:col>55</xdr:col>
      <xdr:colOff>88900</xdr:colOff>
      <xdr:row>59</xdr:row>
      <xdr:rowOff>42678</xdr:rowOff>
    </xdr:to>
    <xdr:cxnSp macro="">
      <xdr:nvCxnSpPr>
        <xdr:cNvPr id="346" name="直線コネクタ 345"/>
        <xdr:cNvCxnSpPr/>
      </xdr:nvCxnSpPr>
      <xdr:spPr>
        <a:xfrm>
          <a:off x="10388600" y="1015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54697</xdr:rowOff>
    </xdr:from>
    <xdr:ext cx="534377" cy="259045"/>
    <xdr:sp macro="" textlink="">
      <xdr:nvSpPr>
        <xdr:cNvPr id="347" name="農林水産業費最大値テキスト"/>
        <xdr:cNvSpPr txBox="1"/>
      </xdr:nvSpPr>
      <xdr:spPr>
        <a:xfrm>
          <a:off x="10528300" y="862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68,663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108020</xdr:rowOff>
    </xdr:from>
    <xdr:to>
      <xdr:col>55</xdr:col>
      <xdr:colOff>88900</xdr:colOff>
      <xdr:row>51</xdr:row>
      <xdr:rowOff>108020</xdr:rowOff>
    </xdr:to>
    <xdr:cxnSp macro="">
      <xdr:nvCxnSpPr>
        <xdr:cNvPr id="348" name="直線コネクタ 347"/>
        <xdr:cNvCxnSpPr/>
      </xdr:nvCxnSpPr>
      <xdr:spPr>
        <a:xfrm>
          <a:off x="10388600" y="8851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87370</xdr:rowOff>
    </xdr:from>
    <xdr:to>
      <xdr:col>55</xdr:col>
      <xdr:colOff>0</xdr:colOff>
      <xdr:row>57</xdr:row>
      <xdr:rowOff>153721</xdr:rowOff>
    </xdr:to>
    <xdr:cxnSp macro="">
      <xdr:nvCxnSpPr>
        <xdr:cNvPr id="349" name="直線コネクタ 348"/>
        <xdr:cNvCxnSpPr/>
      </xdr:nvCxnSpPr>
      <xdr:spPr>
        <a:xfrm flipV="1">
          <a:off x="9639300" y="9860020"/>
          <a:ext cx="838200" cy="66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82669</xdr:rowOff>
    </xdr:from>
    <xdr:ext cx="534377" cy="259045"/>
    <xdr:sp macro="" textlink="">
      <xdr:nvSpPr>
        <xdr:cNvPr id="350" name="農林水産業費平均値テキスト"/>
        <xdr:cNvSpPr txBox="1"/>
      </xdr:nvSpPr>
      <xdr:spPr>
        <a:xfrm>
          <a:off x="10528300" y="95124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59792</xdr:rowOff>
    </xdr:from>
    <xdr:to>
      <xdr:col>55</xdr:col>
      <xdr:colOff>50800</xdr:colOff>
      <xdr:row>56</xdr:row>
      <xdr:rowOff>161392</xdr:rowOff>
    </xdr:to>
    <xdr:sp macro="" textlink="">
      <xdr:nvSpPr>
        <xdr:cNvPr id="351" name="フローチャート: 判断 350"/>
        <xdr:cNvSpPr/>
      </xdr:nvSpPr>
      <xdr:spPr>
        <a:xfrm>
          <a:off x="10426700" y="966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127184</xdr:rowOff>
    </xdr:from>
    <xdr:to>
      <xdr:col>50</xdr:col>
      <xdr:colOff>114300</xdr:colOff>
      <xdr:row>57</xdr:row>
      <xdr:rowOff>153721</xdr:rowOff>
    </xdr:to>
    <xdr:cxnSp macro="">
      <xdr:nvCxnSpPr>
        <xdr:cNvPr id="352" name="直線コネクタ 351"/>
        <xdr:cNvCxnSpPr/>
      </xdr:nvCxnSpPr>
      <xdr:spPr>
        <a:xfrm>
          <a:off x="8750300" y="9899834"/>
          <a:ext cx="889000" cy="26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36341</xdr:rowOff>
    </xdr:from>
    <xdr:to>
      <xdr:col>50</xdr:col>
      <xdr:colOff>165100</xdr:colOff>
      <xdr:row>56</xdr:row>
      <xdr:rowOff>137941</xdr:rowOff>
    </xdr:to>
    <xdr:sp macro="" textlink="">
      <xdr:nvSpPr>
        <xdr:cNvPr id="353" name="フローチャート: 判断 352"/>
        <xdr:cNvSpPr/>
      </xdr:nvSpPr>
      <xdr:spPr>
        <a:xfrm>
          <a:off x="9588500" y="963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154468</xdr:rowOff>
    </xdr:from>
    <xdr:ext cx="534377" cy="259045"/>
    <xdr:sp macro="" textlink="">
      <xdr:nvSpPr>
        <xdr:cNvPr id="354" name="テキスト ボックス 353"/>
        <xdr:cNvSpPr txBox="1"/>
      </xdr:nvSpPr>
      <xdr:spPr>
        <a:xfrm>
          <a:off x="9372111" y="94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127184</xdr:rowOff>
    </xdr:from>
    <xdr:to>
      <xdr:col>45</xdr:col>
      <xdr:colOff>177800</xdr:colOff>
      <xdr:row>57</xdr:row>
      <xdr:rowOff>151759</xdr:rowOff>
    </xdr:to>
    <xdr:cxnSp macro="">
      <xdr:nvCxnSpPr>
        <xdr:cNvPr id="355" name="直線コネクタ 354"/>
        <xdr:cNvCxnSpPr/>
      </xdr:nvCxnSpPr>
      <xdr:spPr>
        <a:xfrm flipV="1">
          <a:off x="7861300" y="9899834"/>
          <a:ext cx="889000" cy="2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75336</xdr:rowOff>
    </xdr:from>
    <xdr:to>
      <xdr:col>46</xdr:col>
      <xdr:colOff>38100</xdr:colOff>
      <xdr:row>57</xdr:row>
      <xdr:rowOff>5486</xdr:rowOff>
    </xdr:to>
    <xdr:sp macro="" textlink="">
      <xdr:nvSpPr>
        <xdr:cNvPr id="356" name="フローチャート: 判断 355"/>
        <xdr:cNvSpPr/>
      </xdr:nvSpPr>
      <xdr:spPr>
        <a:xfrm>
          <a:off x="8699500" y="967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22013</xdr:rowOff>
    </xdr:from>
    <xdr:ext cx="534377" cy="259045"/>
    <xdr:sp macro="" textlink="">
      <xdr:nvSpPr>
        <xdr:cNvPr id="357" name="テキスト ボックス 356"/>
        <xdr:cNvSpPr txBox="1"/>
      </xdr:nvSpPr>
      <xdr:spPr>
        <a:xfrm>
          <a:off x="8483111" y="945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123107</xdr:rowOff>
    </xdr:from>
    <xdr:to>
      <xdr:col>41</xdr:col>
      <xdr:colOff>50800</xdr:colOff>
      <xdr:row>57</xdr:row>
      <xdr:rowOff>151759</xdr:rowOff>
    </xdr:to>
    <xdr:cxnSp macro="">
      <xdr:nvCxnSpPr>
        <xdr:cNvPr id="358" name="直線コネクタ 357"/>
        <xdr:cNvCxnSpPr/>
      </xdr:nvCxnSpPr>
      <xdr:spPr>
        <a:xfrm>
          <a:off x="6972300" y="9895757"/>
          <a:ext cx="889000" cy="28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138525</xdr:rowOff>
    </xdr:from>
    <xdr:to>
      <xdr:col>41</xdr:col>
      <xdr:colOff>101600</xdr:colOff>
      <xdr:row>56</xdr:row>
      <xdr:rowOff>68675</xdr:rowOff>
    </xdr:to>
    <xdr:sp macro="" textlink="">
      <xdr:nvSpPr>
        <xdr:cNvPr id="359" name="フローチャート: 判断 358"/>
        <xdr:cNvSpPr/>
      </xdr:nvSpPr>
      <xdr:spPr>
        <a:xfrm>
          <a:off x="7810500" y="9568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85202</xdr:rowOff>
    </xdr:from>
    <xdr:ext cx="534377" cy="259045"/>
    <xdr:sp macro="" textlink="">
      <xdr:nvSpPr>
        <xdr:cNvPr id="360" name="テキスト ボックス 359"/>
        <xdr:cNvSpPr txBox="1"/>
      </xdr:nvSpPr>
      <xdr:spPr>
        <a:xfrm>
          <a:off x="7594111" y="934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1" name="フローチャート: 判断 360"/>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2" name="テキスト ボックス 361"/>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36570</xdr:rowOff>
    </xdr:from>
    <xdr:to>
      <xdr:col>55</xdr:col>
      <xdr:colOff>50800</xdr:colOff>
      <xdr:row>57</xdr:row>
      <xdr:rowOff>138170</xdr:rowOff>
    </xdr:to>
    <xdr:sp macro="" textlink="">
      <xdr:nvSpPr>
        <xdr:cNvPr id="368" name="楕円 367"/>
        <xdr:cNvSpPr/>
      </xdr:nvSpPr>
      <xdr:spPr>
        <a:xfrm>
          <a:off x="10426700" y="9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14997</xdr:rowOff>
    </xdr:from>
    <xdr:ext cx="534377" cy="259045"/>
    <xdr:sp macro="" textlink="">
      <xdr:nvSpPr>
        <xdr:cNvPr id="369" name="農林水産業費該当値テキスト"/>
        <xdr:cNvSpPr txBox="1"/>
      </xdr:nvSpPr>
      <xdr:spPr>
        <a:xfrm>
          <a:off x="10528300" y="978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102921</xdr:rowOff>
    </xdr:from>
    <xdr:to>
      <xdr:col>50</xdr:col>
      <xdr:colOff>165100</xdr:colOff>
      <xdr:row>58</xdr:row>
      <xdr:rowOff>33071</xdr:rowOff>
    </xdr:to>
    <xdr:sp macro="" textlink="">
      <xdr:nvSpPr>
        <xdr:cNvPr id="370" name="楕円 369"/>
        <xdr:cNvSpPr/>
      </xdr:nvSpPr>
      <xdr:spPr>
        <a:xfrm>
          <a:off x="9588500" y="987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24198</xdr:rowOff>
    </xdr:from>
    <xdr:ext cx="534377" cy="259045"/>
    <xdr:sp macro="" textlink="">
      <xdr:nvSpPr>
        <xdr:cNvPr id="371" name="テキスト ボックス 370"/>
        <xdr:cNvSpPr txBox="1"/>
      </xdr:nvSpPr>
      <xdr:spPr>
        <a:xfrm>
          <a:off x="9372111" y="996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76384</xdr:rowOff>
    </xdr:from>
    <xdr:to>
      <xdr:col>46</xdr:col>
      <xdr:colOff>38100</xdr:colOff>
      <xdr:row>58</xdr:row>
      <xdr:rowOff>6534</xdr:rowOff>
    </xdr:to>
    <xdr:sp macro="" textlink="">
      <xdr:nvSpPr>
        <xdr:cNvPr id="372" name="楕円 371"/>
        <xdr:cNvSpPr/>
      </xdr:nvSpPr>
      <xdr:spPr>
        <a:xfrm>
          <a:off x="8699500" y="984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169111</xdr:rowOff>
    </xdr:from>
    <xdr:ext cx="534377" cy="259045"/>
    <xdr:sp macro="" textlink="">
      <xdr:nvSpPr>
        <xdr:cNvPr id="373" name="テキスト ボックス 372"/>
        <xdr:cNvSpPr txBox="1"/>
      </xdr:nvSpPr>
      <xdr:spPr>
        <a:xfrm>
          <a:off x="8483111" y="994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100959</xdr:rowOff>
    </xdr:from>
    <xdr:to>
      <xdr:col>41</xdr:col>
      <xdr:colOff>101600</xdr:colOff>
      <xdr:row>58</xdr:row>
      <xdr:rowOff>31109</xdr:rowOff>
    </xdr:to>
    <xdr:sp macro="" textlink="">
      <xdr:nvSpPr>
        <xdr:cNvPr id="374" name="楕円 373"/>
        <xdr:cNvSpPr/>
      </xdr:nvSpPr>
      <xdr:spPr>
        <a:xfrm>
          <a:off x="7810500" y="9873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22236</xdr:rowOff>
    </xdr:from>
    <xdr:ext cx="534377" cy="259045"/>
    <xdr:sp macro="" textlink="">
      <xdr:nvSpPr>
        <xdr:cNvPr id="375" name="テキスト ボックス 374"/>
        <xdr:cNvSpPr txBox="1"/>
      </xdr:nvSpPr>
      <xdr:spPr>
        <a:xfrm>
          <a:off x="7594111" y="9966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72307</xdr:rowOff>
    </xdr:from>
    <xdr:to>
      <xdr:col>36</xdr:col>
      <xdr:colOff>165100</xdr:colOff>
      <xdr:row>58</xdr:row>
      <xdr:rowOff>2457</xdr:rowOff>
    </xdr:to>
    <xdr:sp macro="" textlink="">
      <xdr:nvSpPr>
        <xdr:cNvPr id="376" name="楕円 375"/>
        <xdr:cNvSpPr/>
      </xdr:nvSpPr>
      <xdr:spPr>
        <a:xfrm>
          <a:off x="6921500" y="98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165034</xdr:rowOff>
    </xdr:from>
    <xdr:ext cx="534377" cy="259045"/>
    <xdr:sp macro="" textlink="">
      <xdr:nvSpPr>
        <xdr:cNvPr id="377" name="テキスト ボックス 376"/>
        <xdr:cNvSpPr txBox="1"/>
      </xdr:nvSpPr>
      <xdr:spPr>
        <a:xfrm>
          <a:off x="6705111" y="9937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150502</xdr:rowOff>
    </xdr:from>
    <xdr:to>
      <xdr:col>54</xdr:col>
      <xdr:colOff>189865</xdr:colOff>
      <xdr:row>79</xdr:row>
      <xdr:rowOff>29744</xdr:rowOff>
    </xdr:to>
    <xdr:cxnSp macro="">
      <xdr:nvCxnSpPr>
        <xdr:cNvPr id="401" name="直線コネクタ 400"/>
        <xdr:cNvCxnSpPr/>
      </xdr:nvCxnSpPr>
      <xdr:spPr>
        <a:xfrm flipV="1">
          <a:off x="10475595" y="12323452"/>
          <a:ext cx="1270" cy="1250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33571</xdr:rowOff>
    </xdr:from>
    <xdr:ext cx="378565" cy="259045"/>
    <xdr:sp macro="" textlink="">
      <xdr:nvSpPr>
        <xdr:cNvPr id="402" name="商工費最小値テキスト"/>
        <xdr:cNvSpPr txBox="1"/>
      </xdr:nvSpPr>
      <xdr:spPr>
        <a:xfrm>
          <a:off x="10528300" y="135781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29744</xdr:rowOff>
    </xdr:from>
    <xdr:to>
      <xdr:col>55</xdr:col>
      <xdr:colOff>88900</xdr:colOff>
      <xdr:row>79</xdr:row>
      <xdr:rowOff>29744</xdr:rowOff>
    </xdr:to>
    <xdr:cxnSp macro="">
      <xdr:nvCxnSpPr>
        <xdr:cNvPr id="403" name="直線コネクタ 402"/>
        <xdr:cNvCxnSpPr/>
      </xdr:nvCxnSpPr>
      <xdr:spPr>
        <a:xfrm>
          <a:off x="10388600" y="13574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97179</xdr:rowOff>
    </xdr:from>
    <xdr:ext cx="534377" cy="259045"/>
    <xdr:sp macro="" textlink="">
      <xdr:nvSpPr>
        <xdr:cNvPr id="404" name="商工費最大値テキスト"/>
        <xdr:cNvSpPr txBox="1"/>
      </xdr:nvSpPr>
      <xdr:spPr>
        <a:xfrm>
          <a:off x="10528300" y="1209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66,433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150502</xdr:rowOff>
    </xdr:from>
    <xdr:to>
      <xdr:col>55</xdr:col>
      <xdr:colOff>88900</xdr:colOff>
      <xdr:row>71</xdr:row>
      <xdr:rowOff>150502</xdr:rowOff>
    </xdr:to>
    <xdr:cxnSp macro="">
      <xdr:nvCxnSpPr>
        <xdr:cNvPr id="405" name="直線コネクタ 404"/>
        <xdr:cNvCxnSpPr/>
      </xdr:nvCxnSpPr>
      <xdr:spPr>
        <a:xfrm>
          <a:off x="10388600" y="12323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127318</xdr:rowOff>
    </xdr:from>
    <xdr:to>
      <xdr:col>55</xdr:col>
      <xdr:colOff>0</xdr:colOff>
      <xdr:row>78</xdr:row>
      <xdr:rowOff>146672</xdr:rowOff>
    </xdr:to>
    <xdr:cxnSp macro="">
      <xdr:nvCxnSpPr>
        <xdr:cNvPr id="406" name="直線コネクタ 405"/>
        <xdr:cNvCxnSpPr/>
      </xdr:nvCxnSpPr>
      <xdr:spPr>
        <a:xfrm>
          <a:off x="9639300" y="13500418"/>
          <a:ext cx="838200" cy="19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114921</xdr:rowOff>
    </xdr:from>
    <xdr:ext cx="534377" cy="259045"/>
    <xdr:sp macro="" textlink="">
      <xdr:nvSpPr>
        <xdr:cNvPr id="407" name="商工費平均値テキスト"/>
        <xdr:cNvSpPr txBox="1"/>
      </xdr:nvSpPr>
      <xdr:spPr>
        <a:xfrm>
          <a:off x="10528300" y="13145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92044</xdr:rowOff>
    </xdr:from>
    <xdr:to>
      <xdr:col>55</xdr:col>
      <xdr:colOff>50800</xdr:colOff>
      <xdr:row>78</xdr:row>
      <xdr:rowOff>22194</xdr:rowOff>
    </xdr:to>
    <xdr:sp macro="" textlink="">
      <xdr:nvSpPr>
        <xdr:cNvPr id="408" name="フローチャート: 判断 407"/>
        <xdr:cNvSpPr/>
      </xdr:nvSpPr>
      <xdr:spPr>
        <a:xfrm>
          <a:off x="104267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127318</xdr:rowOff>
    </xdr:from>
    <xdr:to>
      <xdr:col>50</xdr:col>
      <xdr:colOff>114300</xdr:colOff>
      <xdr:row>78</xdr:row>
      <xdr:rowOff>151397</xdr:rowOff>
    </xdr:to>
    <xdr:cxnSp macro="">
      <xdr:nvCxnSpPr>
        <xdr:cNvPr id="409" name="直線コネクタ 408"/>
        <xdr:cNvCxnSpPr/>
      </xdr:nvCxnSpPr>
      <xdr:spPr>
        <a:xfrm flipV="1">
          <a:off x="8750300" y="13500418"/>
          <a:ext cx="889000" cy="24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84995</xdr:rowOff>
    </xdr:from>
    <xdr:to>
      <xdr:col>50</xdr:col>
      <xdr:colOff>165100</xdr:colOff>
      <xdr:row>78</xdr:row>
      <xdr:rowOff>15145</xdr:rowOff>
    </xdr:to>
    <xdr:sp macro="" textlink="">
      <xdr:nvSpPr>
        <xdr:cNvPr id="410" name="フローチャート: 判断 409"/>
        <xdr:cNvSpPr/>
      </xdr:nvSpPr>
      <xdr:spPr>
        <a:xfrm>
          <a:off x="9588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31672</xdr:rowOff>
    </xdr:from>
    <xdr:ext cx="534377" cy="259045"/>
    <xdr:sp macro="" textlink="">
      <xdr:nvSpPr>
        <xdr:cNvPr id="411" name="テキスト ボックス 410"/>
        <xdr:cNvSpPr txBox="1"/>
      </xdr:nvSpPr>
      <xdr:spPr>
        <a:xfrm>
          <a:off x="9372111" y="13061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125013</xdr:rowOff>
    </xdr:from>
    <xdr:to>
      <xdr:col>45</xdr:col>
      <xdr:colOff>177800</xdr:colOff>
      <xdr:row>78</xdr:row>
      <xdr:rowOff>151397</xdr:rowOff>
    </xdr:to>
    <xdr:cxnSp macro="">
      <xdr:nvCxnSpPr>
        <xdr:cNvPr id="412" name="直線コネクタ 411"/>
        <xdr:cNvCxnSpPr/>
      </xdr:nvCxnSpPr>
      <xdr:spPr>
        <a:xfrm>
          <a:off x="7861300" y="13498113"/>
          <a:ext cx="889000" cy="26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95035</xdr:rowOff>
    </xdr:from>
    <xdr:to>
      <xdr:col>46</xdr:col>
      <xdr:colOff>38100</xdr:colOff>
      <xdr:row>78</xdr:row>
      <xdr:rowOff>25185</xdr:rowOff>
    </xdr:to>
    <xdr:sp macro="" textlink="">
      <xdr:nvSpPr>
        <xdr:cNvPr id="413" name="フローチャート: 判断 412"/>
        <xdr:cNvSpPr/>
      </xdr:nvSpPr>
      <xdr:spPr>
        <a:xfrm>
          <a:off x="8699500" y="132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41712</xdr:rowOff>
    </xdr:from>
    <xdr:ext cx="534377" cy="259045"/>
    <xdr:sp macro="" textlink="">
      <xdr:nvSpPr>
        <xdr:cNvPr id="414" name="テキスト ボックス 413"/>
        <xdr:cNvSpPr txBox="1"/>
      </xdr:nvSpPr>
      <xdr:spPr>
        <a:xfrm>
          <a:off x="8483111" y="1307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125013</xdr:rowOff>
    </xdr:from>
    <xdr:to>
      <xdr:col>41</xdr:col>
      <xdr:colOff>50800</xdr:colOff>
      <xdr:row>78</xdr:row>
      <xdr:rowOff>149225</xdr:rowOff>
    </xdr:to>
    <xdr:cxnSp macro="">
      <xdr:nvCxnSpPr>
        <xdr:cNvPr id="415" name="直線コネクタ 414"/>
        <xdr:cNvCxnSpPr/>
      </xdr:nvCxnSpPr>
      <xdr:spPr>
        <a:xfrm flipV="1">
          <a:off x="6972300" y="13498113"/>
          <a:ext cx="889000" cy="24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74288</xdr:rowOff>
    </xdr:from>
    <xdr:to>
      <xdr:col>41</xdr:col>
      <xdr:colOff>101600</xdr:colOff>
      <xdr:row>78</xdr:row>
      <xdr:rowOff>4438</xdr:rowOff>
    </xdr:to>
    <xdr:sp macro="" textlink="">
      <xdr:nvSpPr>
        <xdr:cNvPr id="416" name="フローチャート: 判断 415"/>
        <xdr:cNvSpPr/>
      </xdr:nvSpPr>
      <xdr:spPr>
        <a:xfrm>
          <a:off x="7810500" y="13275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20965</xdr:rowOff>
    </xdr:from>
    <xdr:ext cx="534377" cy="259045"/>
    <xdr:sp macro="" textlink="">
      <xdr:nvSpPr>
        <xdr:cNvPr id="417" name="テキスト ボックス 416"/>
        <xdr:cNvSpPr txBox="1"/>
      </xdr:nvSpPr>
      <xdr:spPr>
        <a:xfrm>
          <a:off x="7594111" y="13051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164471</xdr:rowOff>
    </xdr:from>
    <xdr:to>
      <xdr:col>36</xdr:col>
      <xdr:colOff>165100</xdr:colOff>
      <xdr:row>78</xdr:row>
      <xdr:rowOff>94621</xdr:rowOff>
    </xdr:to>
    <xdr:sp macro="" textlink="">
      <xdr:nvSpPr>
        <xdr:cNvPr id="418" name="フローチャート: 判断 417"/>
        <xdr:cNvSpPr/>
      </xdr:nvSpPr>
      <xdr:spPr>
        <a:xfrm>
          <a:off x="6921500" y="13366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111148</xdr:rowOff>
    </xdr:from>
    <xdr:ext cx="469744" cy="259045"/>
    <xdr:sp macro="" textlink="">
      <xdr:nvSpPr>
        <xdr:cNvPr id="419" name="テキスト ボックス 418"/>
        <xdr:cNvSpPr txBox="1"/>
      </xdr:nvSpPr>
      <xdr:spPr>
        <a:xfrm>
          <a:off x="6737428" y="13141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95872</xdr:rowOff>
    </xdr:from>
    <xdr:to>
      <xdr:col>55</xdr:col>
      <xdr:colOff>50800</xdr:colOff>
      <xdr:row>79</xdr:row>
      <xdr:rowOff>26022</xdr:rowOff>
    </xdr:to>
    <xdr:sp macro="" textlink="">
      <xdr:nvSpPr>
        <xdr:cNvPr id="425" name="楕円 424"/>
        <xdr:cNvSpPr/>
      </xdr:nvSpPr>
      <xdr:spPr>
        <a:xfrm>
          <a:off x="10426700" y="13468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10799</xdr:rowOff>
    </xdr:from>
    <xdr:ext cx="469744" cy="259045"/>
    <xdr:sp macro="" textlink="">
      <xdr:nvSpPr>
        <xdr:cNvPr id="426" name="商工費該当値テキスト"/>
        <xdr:cNvSpPr txBox="1"/>
      </xdr:nvSpPr>
      <xdr:spPr>
        <a:xfrm>
          <a:off x="10528300" y="1338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76518</xdr:rowOff>
    </xdr:from>
    <xdr:to>
      <xdr:col>50</xdr:col>
      <xdr:colOff>165100</xdr:colOff>
      <xdr:row>79</xdr:row>
      <xdr:rowOff>6668</xdr:rowOff>
    </xdr:to>
    <xdr:sp macro="" textlink="">
      <xdr:nvSpPr>
        <xdr:cNvPr id="427" name="楕円 426"/>
        <xdr:cNvSpPr/>
      </xdr:nvSpPr>
      <xdr:spPr>
        <a:xfrm>
          <a:off x="9588500" y="13449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169245</xdr:rowOff>
    </xdr:from>
    <xdr:ext cx="469744" cy="259045"/>
    <xdr:sp macro="" textlink="">
      <xdr:nvSpPr>
        <xdr:cNvPr id="428" name="テキスト ボックス 427"/>
        <xdr:cNvSpPr txBox="1"/>
      </xdr:nvSpPr>
      <xdr:spPr>
        <a:xfrm>
          <a:off x="9404428" y="1354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100597</xdr:rowOff>
    </xdr:from>
    <xdr:to>
      <xdr:col>46</xdr:col>
      <xdr:colOff>38100</xdr:colOff>
      <xdr:row>79</xdr:row>
      <xdr:rowOff>30747</xdr:rowOff>
    </xdr:to>
    <xdr:sp macro="" textlink="">
      <xdr:nvSpPr>
        <xdr:cNvPr id="429" name="楕円 428"/>
        <xdr:cNvSpPr/>
      </xdr:nvSpPr>
      <xdr:spPr>
        <a:xfrm>
          <a:off x="8699500" y="13473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21874</xdr:rowOff>
    </xdr:from>
    <xdr:ext cx="469744" cy="259045"/>
    <xdr:sp macro="" textlink="">
      <xdr:nvSpPr>
        <xdr:cNvPr id="430" name="テキスト ボックス 429"/>
        <xdr:cNvSpPr txBox="1"/>
      </xdr:nvSpPr>
      <xdr:spPr>
        <a:xfrm>
          <a:off x="8515428" y="1356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74213</xdr:rowOff>
    </xdr:from>
    <xdr:to>
      <xdr:col>41</xdr:col>
      <xdr:colOff>101600</xdr:colOff>
      <xdr:row>79</xdr:row>
      <xdr:rowOff>4363</xdr:rowOff>
    </xdr:to>
    <xdr:sp macro="" textlink="">
      <xdr:nvSpPr>
        <xdr:cNvPr id="431" name="楕円 430"/>
        <xdr:cNvSpPr/>
      </xdr:nvSpPr>
      <xdr:spPr>
        <a:xfrm>
          <a:off x="7810500" y="1344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166940</xdr:rowOff>
    </xdr:from>
    <xdr:ext cx="469744" cy="259045"/>
    <xdr:sp macro="" textlink="">
      <xdr:nvSpPr>
        <xdr:cNvPr id="432" name="テキスト ボックス 431"/>
        <xdr:cNvSpPr txBox="1"/>
      </xdr:nvSpPr>
      <xdr:spPr>
        <a:xfrm>
          <a:off x="7626428" y="13540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98425</xdr:rowOff>
    </xdr:from>
    <xdr:to>
      <xdr:col>36</xdr:col>
      <xdr:colOff>165100</xdr:colOff>
      <xdr:row>79</xdr:row>
      <xdr:rowOff>28575</xdr:rowOff>
    </xdr:to>
    <xdr:sp macro="" textlink="">
      <xdr:nvSpPr>
        <xdr:cNvPr id="433" name="楕円 432"/>
        <xdr:cNvSpPr/>
      </xdr:nvSpPr>
      <xdr:spPr>
        <a:xfrm>
          <a:off x="6921500" y="1347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19702</xdr:rowOff>
    </xdr:from>
    <xdr:ext cx="469744" cy="259045"/>
    <xdr:sp macro="" textlink="">
      <xdr:nvSpPr>
        <xdr:cNvPr id="434" name="テキスト ボックス 433"/>
        <xdr:cNvSpPr txBox="1"/>
      </xdr:nvSpPr>
      <xdr:spPr>
        <a:xfrm>
          <a:off x="6737428" y="13564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65063</xdr:rowOff>
    </xdr:from>
    <xdr:to>
      <xdr:col>54</xdr:col>
      <xdr:colOff>189865</xdr:colOff>
      <xdr:row>98</xdr:row>
      <xdr:rowOff>26885</xdr:rowOff>
    </xdr:to>
    <xdr:cxnSp macro="">
      <xdr:nvCxnSpPr>
        <xdr:cNvPr id="458" name="直線コネクタ 457"/>
        <xdr:cNvCxnSpPr/>
      </xdr:nvCxnSpPr>
      <xdr:spPr>
        <a:xfrm flipV="1">
          <a:off x="10475595" y="15495563"/>
          <a:ext cx="1270" cy="1333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30712</xdr:rowOff>
    </xdr:from>
    <xdr:ext cx="534377" cy="259045"/>
    <xdr:sp macro="" textlink="">
      <xdr:nvSpPr>
        <xdr:cNvPr id="459" name="土木費最小値テキスト"/>
        <xdr:cNvSpPr txBox="1"/>
      </xdr:nvSpPr>
      <xdr:spPr>
        <a:xfrm>
          <a:off x="10528300" y="1683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26885</xdr:rowOff>
    </xdr:from>
    <xdr:to>
      <xdr:col>55</xdr:col>
      <xdr:colOff>88900</xdr:colOff>
      <xdr:row>98</xdr:row>
      <xdr:rowOff>26885</xdr:rowOff>
    </xdr:to>
    <xdr:cxnSp macro="">
      <xdr:nvCxnSpPr>
        <xdr:cNvPr id="460" name="直線コネクタ 459"/>
        <xdr:cNvCxnSpPr/>
      </xdr:nvCxnSpPr>
      <xdr:spPr>
        <a:xfrm>
          <a:off x="10388600" y="168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11740</xdr:rowOff>
    </xdr:from>
    <xdr:ext cx="599010" cy="259045"/>
    <xdr:sp macro="" textlink="">
      <xdr:nvSpPr>
        <xdr:cNvPr id="461" name="土木費最大値テキスト"/>
        <xdr:cNvSpPr txBox="1"/>
      </xdr:nvSpPr>
      <xdr:spPr>
        <a:xfrm>
          <a:off x="10528300" y="1527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119,877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65063</xdr:rowOff>
    </xdr:from>
    <xdr:to>
      <xdr:col>55</xdr:col>
      <xdr:colOff>88900</xdr:colOff>
      <xdr:row>90</xdr:row>
      <xdr:rowOff>65063</xdr:rowOff>
    </xdr:to>
    <xdr:cxnSp macro="">
      <xdr:nvCxnSpPr>
        <xdr:cNvPr id="462" name="直線コネクタ 461"/>
        <xdr:cNvCxnSpPr/>
      </xdr:nvCxnSpPr>
      <xdr:spPr>
        <a:xfrm>
          <a:off x="10388600" y="15495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156159</xdr:rowOff>
    </xdr:from>
    <xdr:to>
      <xdr:col>55</xdr:col>
      <xdr:colOff>0</xdr:colOff>
      <xdr:row>96</xdr:row>
      <xdr:rowOff>78651</xdr:rowOff>
    </xdr:to>
    <xdr:cxnSp macro="">
      <xdr:nvCxnSpPr>
        <xdr:cNvPr id="463" name="直線コネクタ 462"/>
        <xdr:cNvCxnSpPr/>
      </xdr:nvCxnSpPr>
      <xdr:spPr>
        <a:xfrm flipV="1">
          <a:off x="9639300" y="16443909"/>
          <a:ext cx="838200" cy="93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84090</xdr:rowOff>
    </xdr:from>
    <xdr:ext cx="534377" cy="259045"/>
    <xdr:sp macro="" textlink="">
      <xdr:nvSpPr>
        <xdr:cNvPr id="464" name="土木費平均値テキスト"/>
        <xdr:cNvSpPr txBox="1"/>
      </xdr:nvSpPr>
      <xdr:spPr>
        <a:xfrm>
          <a:off x="10528300" y="162003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61213</xdr:rowOff>
    </xdr:from>
    <xdr:to>
      <xdr:col>55</xdr:col>
      <xdr:colOff>50800</xdr:colOff>
      <xdr:row>95</xdr:row>
      <xdr:rowOff>162813</xdr:rowOff>
    </xdr:to>
    <xdr:sp macro="" textlink="">
      <xdr:nvSpPr>
        <xdr:cNvPr id="465" name="フローチャート: 判断 464"/>
        <xdr:cNvSpPr/>
      </xdr:nvSpPr>
      <xdr:spPr>
        <a:xfrm>
          <a:off x="10426700" y="16348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6452</xdr:rowOff>
    </xdr:from>
    <xdr:to>
      <xdr:col>50</xdr:col>
      <xdr:colOff>114300</xdr:colOff>
      <xdr:row>96</xdr:row>
      <xdr:rowOff>78651</xdr:rowOff>
    </xdr:to>
    <xdr:cxnSp macro="">
      <xdr:nvCxnSpPr>
        <xdr:cNvPr id="466" name="直線コネクタ 465"/>
        <xdr:cNvCxnSpPr/>
      </xdr:nvCxnSpPr>
      <xdr:spPr>
        <a:xfrm>
          <a:off x="8750300" y="16465652"/>
          <a:ext cx="889000" cy="7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43701</xdr:rowOff>
    </xdr:from>
    <xdr:to>
      <xdr:col>50</xdr:col>
      <xdr:colOff>165100</xdr:colOff>
      <xdr:row>95</xdr:row>
      <xdr:rowOff>145301</xdr:rowOff>
    </xdr:to>
    <xdr:sp macro="" textlink="">
      <xdr:nvSpPr>
        <xdr:cNvPr id="467" name="フローチャート: 判断 466"/>
        <xdr:cNvSpPr/>
      </xdr:nvSpPr>
      <xdr:spPr>
        <a:xfrm>
          <a:off x="9588500" y="16331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161828</xdr:rowOff>
    </xdr:from>
    <xdr:ext cx="534377" cy="259045"/>
    <xdr:sp macro="" textlink="">
      <xdr:nvSpPr>
        <xdr:cNvPr id="468" name="テキスト ボックス 467"/>
        <xdr:cNvSpPr txBox="1"/>
      </xdr:nvSpPr>
      <xdr:spPr>
        <a:xfrm>
          <a:off x="9372111" y="16106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6452</xdr:rowOff>
    </xdr:from>
    <xdr:to>
      <xdr:col>45</xdr:col>
      <xdr:colOff>177800</xdr:colOff>
      <xdr:row>96</xdr:row>
      <xdr:rowOff>36970</xdr:rowOff>
    </xdr:to>
    <xdr:cxnSp macro="">
      <xdr:nvCxnSpPr>
        <xdr:cNvPr id="469" name="直線コネクタ 468"/>
        <xdr:cNvCxnSpPr/>
      </xdr:nvCxnSpPr>
      <xdr:spPr>
        <a:xfrm flipV="1">
          <a:off x="7861300" y="16465652"/>
          <a:ext cx="889000" cy="3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62433</xdr:rowOff>
    </xdr:from>
    <xdr:to>
      <xdr:col>46</xdr:col>
      <xdr:colOff>38100</xdr:colOff>
      <xdr:row>95</xdr:row>
      <xdr:rowOff>164033</xdr:rowOff>
    </xdr:to>
    <xdr:sp macro="" textlink="">
      <xdr:nvSpPr>
        <xdr:cNvPr id="470" name="フローチャート: 判断 469"/>
        <xdr:cNvSpPr/>
      </xdr:nvSpPr>
      <xdr:spPr>
        <a:xfrm>
          <a:off x="8699500" y="16350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9110</xdr:rowOff>
    </xdr:from>
    <xdr:ext cx="534377" cy="259045"/>
    <xdr:sp macro="" textlink="">
      <xdr:nvSpPr>
        <xdr:cNvPr id="471" name="テキスト ボックス 470"/>
        <xdr:cNvSpPr txBox="1"/>
      </xdr:nvSpPr>
      <xdr:spPr>
        <a:xfrm>
          <a:off x="8483111" y="16125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3556</xdr:rowOff>
    </xdr:from>
    <xdr:to>
      <xdr:col>41</xdr:col>
      <xdr:colOff>50800</xdr:colOff>
      <xdr:row>96</xdr:row>
      <xdr:rowOff>36970</xdr:rowOff>
    </xdr:to>
    <xdr:cxnSp macro="">
      <xdr:nvCxnSpPr>
        <xdr:cNvPr id="472" name="直線コネクタ 471"/>
        <xdr:cNvCxnSpPr/>
      </xdr:nvCxnSpPr>
      <xdr:spPr>
        <a:xfrm>
          <a:off x="6972300" y="16462756"/>
          <a:ext cx="889000" cy="3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67170</xdr:rowOff>
    </xdr:from>
    <xdr:to>
      <xdr:col>41</xdr:col>
      <xdr:colOff>101600</xdr:colOff>
      <xdr:row>94</xdr:row>
      <xdr:rowOff>168770</xdr:rowOff>
    </xdr:to>
    <xdr:sp macro="" textlink="">
      <xdr:nvSpPr>
        <xdr:cNvPr id="473" name="フローチャート: 判断 472"/>
        <xdr:cNvSpPr/>
      </xdr:nvSpPr>
      <xdr:spPr>
        <a:xfrm>
          <a:off x="7810500" y="16183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13847</xdr:rowOff>
    </xdr:from>
    <xdr:ext cx="534377" cy="259045"/>
    <xdr:sp macro="" textlink="">
      <xdr:nvSpPr>
        <xdr:cNvPr id="474" name="テキスト ボックス 473"/>
        <xdr:cNvSpPr txBox="1"/>
      </xdr:nvSpPr>
      <xdr:spPr>
        <a:xfrm>
          <a:off x="7594111" y="1595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82753</xdr:rowOff>
    </xdr:from>
    <xdr:to>
      <xdr:col>36</xdr:col>
      <xdr:colOff>165100</xdr:colOff>
      <xdr:row>96</xdr:row>
      <xdr:rowOff>12903</xdr:rowOff>
    </xdr:to>
    <xdr:sp macro="" textlink="">
      <xdr:nvSpPr>
        <xdr:cNvPr id="475" name="フローチャート: 判断 474"/>
        <xdr:cNvSpPr/>
      </xdr:nvSpPr>
      <xdr:spPr>
        <a:xfrm>
          <a:off x="6921500" y="1637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29430</xdr:rowOff>
    </xdr:from>
    <xdr:ext cx="534377" cy="259045"/>
    <xdr:sp macro="" textlink="">
      <xdr:nvSpPr>
        <xdr:cNvPr id="476" name="テキスト ボックス 475"/>
        <xdr:cNvSpPr txBox="1"/>
      </xdr:nvSpPr>
      <xdr:spPr>
        <a:xfrm>
          <a:off x="6705111" y="1614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105359</xdr:rowOff>
    </xdr:from>
    <xdr:to>
      <xdr:col>55</xdr:col>
      <xdr:colOff>50800</xdr:colOff>
      <xdr:row>96</xdr:row>
      <xdr:rowOff>35509</xdr:rowOff>
    </xdr:to>
    <xdr:sp macro="" textlink="">
      <xdr:nvSpPr>
        <xdr:cNvPr id="482" name="楕円 481"/>
        <xdr:cNvSpPr/>
      </xdr:nvSpPr>
      <xdr:spPr>
        <a:xfrm>
          <a:off x="10426700" y="1639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83786</xdr:rowOff>
    </xdr:from>
    <xdr:ext cx="534377" cy="259045"/>
    <xdr:sp macro="" textlink="">
      <xdr:nvSpPr>
        <xdr:cNvPr id="483" name="土木費該当値テキスト"/>
        <xdr:cNvSpPr txBox="1"/>
      </xdr:nvSpPr>
      <xdr:spPr>
        <a:xfrm>
          <a:off x="10528300" y="1637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27851</xdr:rowOff>
    </xdr:from>
    <xdr:to>
      <xdr:col>50</xdr:col>
      <xdr:colOff>165100</xdr:colOff>
      <xdr:row>96</xdr:row>
      <xdr:rowOff>129451</xdr:rowOff>
    </xdr:to>
    <xdr:sp macro="" textlink="">
      <xdr:nvSpPr>
        <xdr:cNvPr id="484" name="楕円 483"/>
        <xdr:cNvSpPr/>
      </xdr:nvSpPr>
      <xdr:spPr>
        <a:xfrm>
          <a:off x="9588500" y="1648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120578</xdr:rowOff>
    </xdr:from>
    <xdr:ext cx="534377" cy="259045"/>
    <xdr:sp macro="" textlink="">
      <xdr:nvSpPr>
        <xdr:cNvPr id="485" name="テキスト ボックス 484"/>
        <xdr:cNvSpPr txBox="1"/>
      </xdr:nvSpPr>
      <xdr:spPr>
        <a:xfrm>
          <a:off x="9372111" y="165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127102</xdr:rowOff>
    </xdr:from>
    <xdr:to>
      <xdr:col>46</xdr:col>
      <xdr:colOff>38100</xdr:colOff>
      <xdr:row>96</xdr:row>
      <xdr:rowOff>57252</xdr:rowOff>
    </xdr:to>
    <xdr:sp macro="" textlink="">
      <xdr:nvSpPr>
        <xdr:cNvPr id="486" name="楕円 485"/>
        <xdr:cNvSpPr/>
      </xdr:nvSpPr>
      <xdr:spPr>
        <a:xfrm>
          <a:off x="8699500" y="16414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48379</xdr:rowOff>
    </xdr:from>
    <xdr:ext cx="534377" cy="259045"/>
    <xdr:sp macro="" textlink="">
      <xdr:nvSpPr>
        <xdr:cNvPr id="487" name="テキスト ボックス 486"/>
        <xdr:cNvSpPr txBox="1"/>
      </xdr:nvSpPr>
      <xdr:spPr>
        <a:xfrm>
          <a:off x="8483111" y="16507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157620</xdr:rowOff>
    </xdr:from>
    <xdr:to>
      <xdr:col>41</xdr:col>
      <xdr:colOff>101600</xdr:colOff>
      <xdr:row>96</xdr:row>
      <xdr:rowOff>87770</xdr:rowOff>
    </xdr:to>
    <xdr:sp macro="" textlink="">
      <xdr:nvSpPr>
        <xdr:cNvPr id="488" name="楕円 487"/>
        <xdr:cNvSpPr/>
      </xdr:nvSpPr>
      <xdr:spPr>
        <a:xfrm>
          <a:off x="7810500" y="16445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78897</xdr:rowOff>
    </xdr:from>
    <xdr:ext cx="534377" cy="259045"/>
    <xdr:sp macro="" textlink="">
      <xdr:nvSpPr>
        <xdr:cNvPr id="489" name="テキスト ボックス 488"/>
        <xdr:cNvSpPr txBox="1"/>
      </xdr:nvSpPr>
      <xdr:spPr>
        <a:xfrm>
          <a:off x="7594111" y="1653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124206</xdr:rowOff>
    </xdr:from>
    <xdr:to>
      <xdr:col>36</xdr:col>
      <xdr:colOff>165100</xdr:colOff>
      <xdr:row>96</xdr:row>
      <xdr:rowOff>54356</xdr:rowOff>
    </xdr:to>
    <xdr:sp macro="" textlink="">
      <xdr:nvSpPr>
        <xdr:cNvPr id="490" name="楕円 489"/>
        <xdr:cNvSpPr/>
      </xdr:nvSpPr>
      <xdr:spPr>
        <a:xfrm>
          <a:off x="6921500" y="1641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45483</xdr:rowOff>
    </xdr:from>
    <xdr:ext cx="534377" cy="259045"/>
    <xdr:sp macro="" textlink="">
      <xdr:nvSpPr>
        <xdr:cNvPr id="491" name="テキスト ボックス 490"/>
        <xdr:cNvSpPr txBox="1"/>
      </xdr:nvSpPr>
      <xdr:spPr>
        <a:xfrm>
          <a:off x="6705111" y="1650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34544</xdr:rowOff>
    </xdr:from>
    <xdr:to>
      <xdr:col>85</xdr:col>
      <xdr:colOff>126364</xdr:colOff>
      <xdr:row>39</xdr:row>
      <xdr:rowOff>55758</xdr:rowOff>
    </xdr:to>
    <xdr:cxnSp macro="">
      <xdr:nvCxnSpPr>
        <xdr:cNvPr id="514" name="直線コネクタ 513"/>
        <xdr:cNvCxnSpPr/>
      </xdr:nvCxnSpPr>
      <xdr:spPr>
        <a:xfrm flipV="1">
          <a:off x="16317595" y="5349494"/>
          <a:ext cx="1269" cy="1392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59585</xdr:rowOff>
    </xdr:from>
    <xdr:ext cx="469744" cy="259045"/>
    <xdr:sp macro="" textlink="">
      <xdr:nvSpPr>
        <xdr:cNvPr id="515" name="消防費最小値テキスト"/>
        <xdr:cNvSpPr txBox="1"/>
      </xdr:nvSpPr>
      <xdr:spPr>
        <a:xfrm>
          <a:off x="16370300" y="674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55758</xdr:rowOff>
    </xdr:from>
    <xdr:to>
      <xdr:col>86</xdr:col>
      <xdr:colOff>25400</xdr:colOff>
      <xdr:row>39</xdr:row>
      <xdr:rowOff>55758</xdr:rowOff>
    </xdr:to>
    <xdr:cxnSp macro="">
      <xdr:nvCxnSpPr>
        <xdr:cNvPr id="516" name="直線コネクタ 515"/>
        <xdr:cNvCxnSpPr/>
      </xdr:nvCxnSpPr>
      <xdr:spPr>
        <a:xfrm>
          <a:off x="16230600" y="6742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152671</xdr:rowOff>
    </xdr:from>
    <xdr:ext cx="534377" cy="259045"/>
    <xdr:sp macro="" textlink="">
      <xdr:nvSpPr>
        <xdr:cNvPr id="517" name="消防費最大値テキスト"/>
        <xdr:cNvSpPr txBox="1"/>
      </xdr:nvSpPr>
      <xdr:spPr>
        <a:xfrm>
          <a:off x="16370300" y="5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38,550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34544</xdr:rowOff>
    </xdr:from>
    <xdr:to>
      <xdr:col>86</xdr:col>
      <xdr:colOff>25400</xdr:colOff>
      <xdr:row>31</xdr:row>
      <xdr:rowOff>34544</xdr:rowOff>
    </xdr:to>
    <xdr:cxnSp macro="">
      <xdr:nvCxnSpPr>
        <xdr:cNvPr id="518" name="直線コネクタ 517"/>
        <xdr:cNvCxnSpPr/>
      </xdr:nvCxnSpPr>
      <xdr:spPr>
        <a:xfrm>
          <a:off x="16230600" y="53494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18862</xdr:rowOff>
    </xdr:from>
    <xdr:to>
      <xdr:col>85</xdr:col>
      <xdr:colOff>127000</xdr:colOff>
      <xdr:row>37</xdr:row>
      <xdr:rowOff>24760</xdr:rowOff>
    </xdr:to>
    <xdr:cxnSp macro="">
      <xdr:nvCxnSpPr>
        <xdr:cNvPr id="519" name="直線コネクタ 518"/>
        <xdr:cNvCxnSpPr/>
      </xdr:nvCxnSpPr>
      <xdr:spPr>
        <a:xfrm>
          <a:off x="15481300" y="6362512"/>
          <a:ext cx="8382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42648</xdr:rowOff>
    </xdr:from>
    <xdr:ext cx="534377" cy="259045"/>
    <xdr:sp macro="" textlink="">
      <xdr:nvSpPr>
        <xdr:cNvPr id="520" name="消防費平均値テキスト"/>
        <xdr:cNvSpPr txBox="1"/>
      </xdr:nvSpPr>
      <xdr:spPr>
        <a:xfrm>
          <a:off x="16370300" y="604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19771</xdr:rowOff>
    </xdr:from>
    <xdr:to>
      <xdr:col>85</xdr:col>
      <xdr:colOff>177800</xdr:colOff>
      <xdr:row>36</xdr:row>
      <xdr:rowOff>121371</xdr:rowOff>
    </xdr:to>
    <xdr:sp macro="" textlink="">
      <xdr:nvSpPr>
        <xdr:cNvPr id="521" name="フローチャート: 判断 520"/>
        <xdr:cNvSpPr/>
      </xdr:nvSpPr>
      <xdr:spPr>
        <a:xfrm>
          <a:off x="16268700" y="619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18862</xdr:rowOff>
    </xdr:from>
    <xdr:to>
      <xdr:col>81</xdr:col>
      <xdr:colOff>50800</xdr:colOff>
      <xdr:row>37</xdr:row>
      <xdr:rowOff>86390</xdr:rowOff>
    </xdr:to>
    <xdr:cxnSp macro="">
      <xdr:nvCxnSpPr>
        <xdr:cNvPr id="522" name="直線コネクタ 521"/>
        <xdr:cNvCxnSpPr/>
      </xdr:nvCxnSpPr>
      <xdr:spPr>
        <a:xfrm flipV="1">
          <a:off x="14592300" y="6362512"/>
          <a:ext cx="889000" cy="67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31430</xdr:rowOff>
    </xdr:from>
    <xdr:to>
      <xdr:col>81</xdr:col>
      <xdr:colOff>101600</xdr:colOff>
      <xdr:row>36</xdr:row>
      <xdr:rowOff>133030</xdr:rowOff>
    </xdr:to>
    <xdr:sp macro="" textlink="">
      <xdr:nvSpPr>
        <xdr:cNvPr id="523" name="フローチャート: 判断 522"/>
        <xdr:cNvSpPr/>
      </xdr:nvSpPr>
      <xdr:spPr>
        <a:xfrm>
          <a:off x="15430500" y="620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149557</xdr:rowOff>
    </xdr:from>
    <xdr:ext cx="534377" cy="259045"/>
    <xdr:sp macro="" textlink="">
      <xdr:nvSpPr>
        <xdr:cNvPr id="524" name="テキスト ボックス 523"/>
        <xdr:cNvSpPr txBox="1"/>
      </xdr:nvSpPr>
      <xdr:spPr>
        <a:xfrm>
          <a:off x="15214111" y="597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59050</xdr:rowOff>
    </xdr:from>
    <xdr:to>
      <xdr:col>76</xdr:col>
      <xdr:colOff>114300</xdr:colOff>
      <xdr:row>37</xdr:row>
      <xdr:rowOff>86390</xdr:rowOff>
    </xdr:to>
    <xdr:cxnSp macro="">
      <xdr:nvCxnSpPr>
        <xdr:cNvPr id="525" name="直線コネクタ 524"/>
        <xdr:cNvCxnSpPr/>
      </xdr:nvCxnSpPr>
      <xdr:spPr>
        <a:xfrm>
          <a:off x="13703300" y="6231250"/>
          <a:ext cx="889000" cy="19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47706</xdr:rowOff>
    </xdr:from>
    <xdr:to>
      <xdr:col>76</xdr:col>
      <xdr:colOff>165100</xdr:colOff>
      <xdr:row>36</xdr:row>
      <xdr:rowOff>149306</xdr:rowOff>
    </xdr:to>
    <xdr:sp macro="" textlink="">
      <xdr:nvSpPr>
        <xdr:cNvPr id="526" name="フローチャート: 判断 525"/>
        <xdr:cNvSpPr/>
      </xdr:nvSpPr>
      <xdr:spPr>
        <a:xfrm>
          <a:off x="14541500" y="621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165833</xdr:rowOff>
    </xdr:from>
    <xdr:ext cx="534377" cy="259045"/>
    <xdr:sp macro="" textlink="">
      <xdr:nvSpPr>
        <xdr:cNvPr id="527" name="テキスト ボックス 526"/>
        <xdr:cNvSpPr txBox="1"/>
      </xdr:nvSpPr>
      <xdr:spPr>
        <a:xfrm>
          <a:off x="14325111" y="5995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51598</xdr:rowOff>
    </xdr:from>
    <xdr:to>
      <xdr:col>71</xdr:col>
      <xdr:colOff>177800</xdr:colOff>
      <xdr:row>36</xdr:row>
      <xdr:rowOff>59050</xdr:rowOff>
    </xdr:to>
    <xdr:cxnSp macro="">
      <xdr:nvCxnSpPr>
        <xdr:cNvPr id="528" name="直線コネクタ 527"/>
        <xdr:cNvCxnSpPr/>
      </xdr:nvCxnSpPr>
      <xdr:spPr>
        <a:xfrm>
          <a:off x="12814300" y="6223798"/>
          <a:ext cx="889000" cy="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147787</xdr:rowOff>
    </xdr:from>
    <xdr:to>
      <xdr:col>72</xdr:col>
      <xdr:colOff>38100</xdr:colOff>
      <xdr:row>36</xdr:row>
      <xdr:rowOff>77937</xdr:rowOff>
    </xdr:to>
    <xdr:sp macro="" textlink="">
      <xdr:nvSpPr>
        <xdr:cNvPr id="529" name="フローチャート: 判断 528"/>
        <xdr:cNvSpPr/>
      </xdr:nvSpPr>
      <xdr:spPr>
        <a:xfrm>
          <a:off x="13652500" y="614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94464</xdr:rowOff>
    </xdr:from>
    <xdr:ext cx="534377" cy="259045"/>
    <xdr:sp macro="" textlink="">
      <xdr:nvSpPr>
        <xdr:cNvPr id="530" name="テキスト ボックス 529"/>
        <xdr:cNvSpPr txBox="1"/>
      </xdr:nvSpPr>
      <xdr:spPr>
        <a:xfrm>
          <a:off x="13436111" y="5923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145410</xdr:rowOff>
    </xdr:from>
    <xdr:to>
      <xdr:col>85</xdr:col>
      <xdr:colOff>177800</xdr:colOff>
      <xdr:row>37</xdr:row>
      <xdr:rowOff>75560</xdr:rowOff>
    </xdr:to>
    <xdr:sp macro="" textlink="">
      <xdr:nvSpPr>
        <xdr:cNvPr id="538" name="楕円 537"/>
        <xdr:cNvSpPr/>
      </xdr:nvSpPr>
      <xdr:spPr>
        <a:xfrm>
          <a:off x="16268700" y="631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123837</xdr:rowOff>
    </xdr:from>
    <xdr:ext cx="534377" cy="259045"/>
    <xdr:sp macro="" textlink="">
      <xdr:nvSpPr>
        <xdr:cNvPr id="539" name="消防費該当値テキスト"/>
        <xdr:cNvSpPr txBox="1"/>
      </xdr:nvSpPr>
      <xdr:spPr>
        <a:xfrm>
          <a:off x="16370300" y="629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139512</xdr:rowOff>
    </xdr:from>
    <xdr:to>
      <xdr:col>81</xdr:col>
      <xdr:colOff>101600</xdr:colOff>
      <xdr:row>37</xdr:row>
      <xdr:rowOff>69662</xdr:rowOff>
    </xdr:to>
    <xdr:sp macro="" textlink="">
      <xdr:nvSpPr>
        <xdr:cNvPr id="540" name="楕円 539"/>
        <xdr:cNvSpPr/>
      </xdr:nvSpPr>
      <xdr:spPr>
        <a:xfrm>
          <a:off x="15430500" y="63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60789</xdr:rowOff>
    </xdr:from>
    <xdr:ext cx="534377" cy="259045"/>
    <xdr:sp macro="" textlink="">
      <xdr:nvSpPr>
        <xdr:cNvPr id="541" name="テキスト ボックス 540"/>
        <xdr:cNvSpPr txBox="1"/>
      </xdr:nvSpPr>
      <xdr:spPr>
        <a:xfrm>
          <a:off x="15214111" y="64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35590</xdr:rowOff>
    </xdr:from>
    <xdr:to>
      <xdr:col>76</xdr:col>
      <xdr:colOff>165100</xdr:colOff>
      <xdr:row>37</xdr:row>
      <xdr:rowOff>137190</xdr:rowOff>
    </xdr:to>
    <xdr:sp macro="" textlink="">
      <xdr:nvSpPr>
        <xdr:cNvPr id="542" name="楕円 541"/>
        <xdr:cNvSpPr/>
      </xdr:nvSpPr>
      <xdr:spPr>
        <a:xfrm>
          <a:off x="14541500" y="637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128318</xdr:rowOff>
    </xdr:from>
    <xdr:ext cx="534377" cy="259045"/>
    <xdr:sp macro="" textlink="">
      <xdr:nvSpPr>
        <xdr:cNvPr id="543" name="テキスト ボックス 542"/>
        <xdr:cNvSpPr txBox="1"/>
      </xdr:nvSpPr>
      <xdr:spPr>
        <a:xfrm>
          <a:off x="14325111" y="64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8250</xdr:rowOff>
    </xdr:from>
    <xdr:to>
      <xdr:col>72</xdr:col>
      <xdr:colOff>38100</xdr:colOff>
      <xdr:row>36</xdr:row>
      <xdr:rowOff>109850</xdr:rowOff>
    </xdr:to>
    <xdr:sp macro="" textlink="">
      <xdr:nvSpPr>
        <xdr:cNvPr id="544" name="楕円 543"/>
        <xdr:cNvSpPr/>
      </xdr:nvSpPr>
      <xdr:spPr>
        <a:xfrm>
          <a:off x="13652500" y="618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100977</xdr:rowOff>
    </xdr:from>
    <xdr:ext cx="534377" cy="259045"/>
    <xdr:sp macro="" textlink="">
      <xdr:nvSpPr>
        <xdr:cNvPr id="545" name="テキスト ボックス 544"/>
        <xdr:cNvSpPr txBox="1"/>
      </xdr:nvSpPr>
      <xdr:spPr>
        <a:xfrm>
          <a:off x="13436111" y="627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798</xdr:rowOff>
    </xdr:from>
    <xdr:to>
      <xdr:col>67</xdr:col>
      <xdr:colOff>101600</xdr:colOff>
      <xdr:row>36</xdr:row>
      <xdr:rowOff>102398</xdr:rowOff>
    </xdr:to>
    <xdr:sp macro="" textlink="">
      <xdr:nvSpPr>
        <xdr:cNvPr id="546" name="楕円 545"/>
        <xdr:cNvSpPr/>
      </xdr:nvSpPr>
      <xdr:spPr>
        <a:xfrm>
          <a:off x="12763500" y="6172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118925</xdr:rowOff>
    </xdr:from>
    <xdr:ext cx="534377" cy="259045"/>
    <xdr:sp macro="" textlink="">
      <xdr:nvSpPr>
        <xdr:cNvPr id="547" name="テキスト ボックス 546"/>
        <xdr:cNvSpPr txBox="1"/>
      </xdr:nvSpPr>
      <xdr:spPr>
        <a:xfrm>
          <a:off x="12547111" y="5948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134214</xdr:rowOff>
    </xdr:from>
    <xdr:to>
      <xdr:col>85</xdr:col>
      <xdr:colOff>126364</xdr:colOff>
      <xdr:row>58</xdr:row>
      <xdr:rowOff>99181</xdr:rowOff>
    </xdr:to>
    <xdr:cxnSp macro="">
      <xdr:nvCxnSpPr>
        <xdr:cNvPr id="572" name="直線コネクタ 571"/>
        <xdr:cNvCxnSpPr/>
      </xdr:nvCxnSpPr>
      <xdr:spPr>
        <a:xfrm flipV="1">
          <a:off x="16317595" y="8706714"/>
          <a:ext cx="1269" cy="1336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103008</xdr:rowOff>
    </xdr:from>
    <xdr:ext cx="534377" cy="259045"/>
    <xdr:sp macro="" textlink="">
      <xdr:nvSpPr>
        <xdr:cNvPr id="573" name="教育費最小値テキスト"/>
        <xdr:cNvSpPr txBox="1"/>
      </xdr:nvSpPr>
      <xdr:spPr>
        <a:xfrm>
          <a:off x="16370300" y="1004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99181</xdr:rowOff>
    </xdr:from>
    <xdr:to>
      <xdr:col>86</xdr:col>
      <xdr:colOff>25400</xdr:colOff>
      <xdr:row>58</xdr:row>
      <xdr:rowOff>99181</xdr:rowOff>
    </xdr:to>
    <xdr:cxnSp macro="">
      <xdr:nvCxnSpPr>
        <xdr:cNvPr id="574" name="直線コネクタ 573"/>
        <xdr:cNvCxnSpPr/>
      </xdr:nvCxnSpPr>
      <xdr:spPr>
        <a:xfrm>
          <a:off x="16230600" y="10043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80891</xdr:rowOff>
    </xdr:from>
    <xdr:ext cx="534377" cy="259045"/>
    <xdr:sp macro="" textlink="">
      <xdr:nvSpPr>
        <xdr:cNvPr id="575" name="教育費最大値テキスト"/>
        <xdr:cNvSpPr txBox="1"/>
      </xdr:nvSpPr>
      <xdr:spPr>
        <a:xfrm>
          <a:off x="16370300" y="8481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96,288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134214</xdr:rowOff>
    </xdr:from>
    <xdr:to>
      <xdr:col>86</xdr:col>
      <xdr:colOff>25400</xdr:colOff>
      <xdr:row>50</xdr:row>
      <xdr:rowOff>134214</xdr:rowOff>
    </xdr:to>
    <xdr:cxnSp macro="">
      <xdr:nvCxnSpPr>
        <xdr:cNvPr id="576" name="直線コネクタ 575"/>
        <xdr:cNvCxnSpPr/>
      </xdr:nvCxnSpPr>
      <xdr:spPr>
        <a:xfrm>
          <a:off x="16230600" y="8706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161074</xdr:rowOff>
    </xdr:from>
    <xdr:to>
      <xdr:col>85</xdr:col>
      <xdr:colOff>127000</xdr:colOff>
      <xdr:row>55</xdr:row>
      <xdr:rowOff>133109</xdr:rowOff>
    </xdr:to>
    <xdr:cxnSp macro="">
      <xdr:nvCxnSpPr>
        <xdr:cNvPr id="577" name="直線コネクタ 576"/>
        <xdr:cNvCxnSpPr/>
      </xdr:nvCxnSpPr>
      <xdr:spPr>
        <a:xfrm flipV="1">
          <a:off x="15481300" y="9076474"/>
          <a:ext cx="838200" cy="48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56431</xdr:rowOff>
    </xdr:from>
    <xdr:ext cx="534377" cy="259045"/>
    <xdr:sp macro="" textlink="">
      <xdr:nvSpPr>
        <xdr:cNvPr id="578" name="教育費平均値テキスト"/>
        <xdr:cNvSpPr txBox="1"/>
      </xdr:nvSpPr>
      <xdr:spPr>
        <a:xfrm>
          <a:off x="16370300" y="9486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78004</xdr:rowOff>
    </xdr:from>
    <xdr:to>
      <xdr:col>85</xdr:col>
      <xdr:colOff>177800</xdr:colOff>
      <xdr:row>56</xdr:row>
      <xdr:rowOff>8154</xdr:rowOff>
    </xdr:to>
    <xdr:sp macro="" textlink="">
      <xdr:nvSpPr>
        <xdr:cNvPr id="579" name="フローチャート: 判断 578"/>
        <xdr:cNvSpPr/>
      </xdr:nvSpPr>
      <xdr:spPr>
        <a:xfrm>
          <a:off x="16268700" y="9507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133109</xdr:rowOff>
    </xdr:from>
    <xdr:to>
      <xdr:col>81</xdr:col>
      <xdr:colOff>50800</xdr:colOff>
      <xdr:row>56</xdr:row>
      <xdr:rowOff>88132</xdr:rowOff>
    </xdr:to>
    <xdr:cxnSp macro="">
      <xdr:nvCxnSpPr>
        <xdr:cNvPr id="580" name="直線コネクタ 579"/>
        <xdr:cNvCxnSpPr/>
      </xdr:nvCxnSpPr>
      <xdr:spPr>
        <a:xfrm flipV="1">
          <a:off x="14592300" y="9562859"/>
          <a:ext cx="889000" cy="126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51905</xdr:rowOff>
    </xdr:from>
    <xdr:to>
      <xdr:col>81</xdr:col>
      <xdr:colOff>101600</xdr:colOff>
      <xdr:row>55</xdr:row>
      <xdr:rowOff>153505</xdr:rowOff>
    </xdr:to>
    <xdr:sp macro="" textlink="">
      <xdr:nvSpPr>
        <xdr:cNvPr id="581" name="フローチャート: 判断 580"/>
        <xdr:cNvSpPr/>
      </xdr:nvSpPr>
      <xdr:spPr>
        <a:xfrm>
          <a:off x="15430500" y="948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170032</xdr:rowOff>
    </xdr:from>
    <xdr:ext cx="534377" cy="259045"/>
    <xdr:sp macro="" textlink="">
      <xdr:nvSpPr>
        <xdr:cNvPr id="582" name="テキスト ボックス 581"/>
        <xdr:cNvSpPr txBox="1"/>
      </xdr:nvSpPr>
      <xdr:spPr>
        <a:xfrm>
          <a:off x="15214111" y="925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40411</xdr:rowOff>
    </xdr:from>
    <xdr:to>
      <xdr:col>76</xdr:col>
      <xdr:colOff>114300</xdr:colOff>
      <xdr:row>56</xdr:row>
      <xdr:rowOff>88132</xdr:rowOff>
    </xdr:to>
    <xdr:cxnSp macro="">
      <xdr:nvCxnSpPr>
        <xdr:cNvPr id="583" name="直線コネクタ 582"/>
        <xdr:cNvCxnSpPr/>
      </xdr:nvCxnSpPr>
      <xdr:spPr>
        <a:xfrm>
          <a:off x="13703300" y="9470161"/>
          <a:ext cx="889000" cy="219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121704</xdr:rowOff>
    </xdr:from>
    <xdr:to>
      <xdr:col>76</xdr:col>
      <xdr:colOff>165100</xdr:colOff>
      <xdr:row>56</xdr:row>
      <xdr:rowOff>51854</xdr:rowOff>
    </xdr:to>
    <xdr:sp macro="" textlink="">
      <xdr:nvSpPr>
        <xdr:cNvPr id="584" name="フローチャート: 判断 583"/>
        <xdr:cNvSpPr/>
      </xdr:nvSpPr>
      <xdr:spPr>
        <a:xfrm>
          <a:off x="14541500" y="95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68381</xdr:rowOff>
    </xdr:from>
    <xdr:ext cx="534377" cy="259045"/>
    <xdr:sp macro="" textlink="">
      <xdr:nvSpPr>
        <xdr:cNvPr id="585" name="テキスト ボックス 584"/>
        <xdr:cNvSpPr txBox="1"/>
      </xdr:nvSpPr>
      <xdr:spPr>
        <a:xfrm>
          <a:off x="14325111" y="9326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40411</xdr:rowOff>
    </xdr:from>
    <xdr:to>
      <xdr:col>71</xdr:col>
      <xdr:colOff>177800</xdr:colOff>
      <xdr:row>55</xdr:row>
      <xdr:rowOff>66453</xdr:rowOff>
    </xdr:to>
    <xdr:cxnSp macro="">
      <xdr:nvCxnSpPr>
        <xdr:cNvPr id="586" name="直線コネクタ 585"/>
        <xdr:cNvCxnSpPr/>
      </xdr:nvCxnSpPr>
      <xdr:spPr>
        <a:xfrm flipV="1">
          <a:off x="12814300" y="9470161"/>
          <a:ext cx="889000" cy="26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89433</xdr:rowOff>
    </xdr:from>
    <xdr:to>
      <xdr:col>72</xdr:col>
      <xdr:colOff>38100</xdr:colOff>
      <xdr:row>56</xdr:row>
      <xdr:rowOff>19583</xdr:rowOff>
    </xdr:to>
    <xdr:sp macro="" textlink="">
      <xdr:nvSpPr>
        <xdr:cNvPr id="587" name="フローチャート: 判断 586"/>
        <xdr:cNvSpPr/>
      </xdr:nvSpPr>
      <xdr:spPr>
        <a:xfrm>
          <a:off x="13652500" y="9519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10710</xdr:rowOff>
    </xdr:from>
    <xdr:ext cx="534377" cy="259045"/>
    <xdr:sp macro="" textlink="">
      <xdr:nvSpPr>
        <xdr:cNvPr id="588" name="テキスト ボックス 587"/>
        <xdr:cNvSpPr txBox="1"/>
      </xdr:nvSpPr>
      <xdr:spPr>
        <a:xfrm>
          <a:off x="13436111" y="9611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96417</xdr:rowOff>
    </xdr:from>
    <xdr:ext cx="534377" cy="259045"/>
    <xdr:sp macro="" textlink="">
      <xdr:nvSpPr>
        <xdr:cNvPr id="590" name="テキスト ボックス 589"/>
        <xdr:cNvSpPr txBox="1"/>
      </xdr:nvSpPr>
      <xdr:spPr>
        <a:xfrm>
          <a:off x="12547111" y="9697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110274</xdr:rowOff>
    </xdr:from>
    <xdr:to>
      <xdr:col>85</xdr:col>
      <xdr:colOff>177800</xdr:colOff>
      <xdr:row>53</xdr:row>
      <xdr:rowOff>40424</xdr:rowOff>
    </xdr:to>
    <xdr:sp macro="" textlink="">
      <xdr:nvSpPr>
        <xdr:cNvPr id="596" name="楕円 595"/>
        <xdr:cNvSpPr/>
      </xdr:nvSpPr>
      <xdr:spPr>
        <a:xfrm>
          <a:off x="16268700" y="902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133151</xdr:rowOff>
    </xdr:from>
    <xdr:ext cx="534377" cy="259045"/>
    <xdr:sp macro="" textlink="">
      <xdr:nvSpPr>
        <xdr:cNvPr id="597" name="教育費該当値テキスト"/>
        <xdr:cNvSpPr txBox="1"/>
      </xdr:nvSpPr>
      <xdr:spPr>
        <a:xfrm>
          <a:off x="16370300" y="8877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82309</xdr:rowOff>
    </xdr:from>
    <xdr:to>
      <xdr:col>81</xdr:col>
      <xdr:colOff>101600</xdr:colOff>
      <xdr:row>56</xdr:row>
      <xdr:rowOff>12459</xdr:rowOff>
    </xdr:to>
    <xdr:sp macro="" textlink="">
      <xdr:nvSpPr>
        <xdr:cNvPr id="598" name="楕円 597"/>
        <xdr:cNvSpPr/>
      </xdr:nvSpPr>
      <xdr:spPr>
        <a:xfrm>
          <a:off x="15430500" y="951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3586</xdr:rowOff>
    </xdr:from>
    <xdr:ext cx="534377" cy="259045"/>
    <xdr:sp macro="" textlink="">
      <xdr:nvSpPr>
        <xdr:cNvPr id="599" name="テキスト ボックス 598"/>
        <xdr:cNvSpPr txBox="1"/>
      </xdr:nvSpPr>
      <xdr:spPr>
        <a:xfrm>
          <a:off x="15214111" y="960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37332</xdr:rowOff>
    </xdr:from>
    <xdr:to>
      <xdr:col>76</xdr:col>
      <xdr:colOff>165100</xdr:colOff>
      <xdr:row>56</xdr:row>
      <xdr:rowOff>138932</xdr:rowOff>
    </xdr:to>
    <xdr:sp macro="" textlink="">
      <xdr:nvSpPr>
        <xdr:cNvPr id="600" name="楕円 599"/>
        <xdr:cNvSpPr/>
      </xdr:nvSpPr>
      <xdr:spPr>
        <a:xfrm>
          <a:off x="14541500" y="9638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130059</xdr:rowOff>
    </xdr:from>
    <xdr:ext cx="534377" cy="259045"/>
    <xdr:sp macro="" textlink="">
      <xdr:nvSpPr>
        <xdr:cNvPr id="601" name="テキスト ボックス 600"/>
        <xdr:cNvSpPr txBox="1"/>
      </xdr:nvSpPr>
      <xdr:spPr>
        <a:xfrm>
          <a:off x="14325111" y="973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161061</xdr:rowOff>
    </xdr:from>
    <xdr:to>
      <xdr:col>72</xdr:col>
      <xdr:colOff>38100</xdr:colOff>
      <xdr:row>55</xdr:row>
      <xdr:rowOff>91211</xdr:rowOff>
    </xdr:to>
    <xdr:sp macro="" textlink="">
      <xdr:nvSpPr>
        <xdr:cNvPr id="602" name="楕円 601"/>
        <xdr:cNvSpPr/>
      </xdr:nvSpPr>
      <xdr:spPr>
        <a:xfrm>
          <a:off x="13652500" y="9419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107738</xdr:rowOff>
    </xdr:from>
    <xdr:ext cx="534377" cy="259045"/>
    <xdr:sp macro="" textlink="">
      <xdr:nvSpPr>
        <xdr:cNvPr id="603" name="テキスト ボックス 602"/>
        <xdr:cNvSpPr txBox="1"/>
      </xdr:nvSpPr>
      <xdr:spPr>
        <a:xfrm>
          <a:off x="13436111" y="9194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15653</xdr:rowOff>
    </xdr:from>
    <xdr:to>
      <xdr:col>67</xdr:col>
      <xdr:colOff>101600</xdr:colOff>
      <xdr:row>55</xdr:row>
      <xdr:rowOff>117253</xdr:rowOff>
    </xdr:to>
    <xdr:sp macro="" textlink="">
      <xdr:nvSpPr>
        <xdr:cNvPr id="604" name="楕円 603"/>
        <xdr:cNvSpPr/>
      </xdr:nvSpPr>
      <xdr:spPr>
        <a:xfrm>
          <a:off x="12763500" y="9445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133780</xdr:rowOff>
    </xdr:from>
    <xdr:ext cx="534377" cy="259045"/>
    <xdr:sp macro="" textlink="">
      <xdr:nvSpPr>
        <xdr:cNvPr id="605" name="テキスト ボックス 604"/>
        <xdr:cNvSpPr txBox="1"/>
      </xdr:nvSpPr>
      <xdr:spPr>
        <a:xfrm>
          <a:off x="12547111" y="922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123927</xdr:rowOff>
    </xdr:from>
    <xdr:to>
      <xdr:col>85</xdr:col>
      <xdr:colOff>126364</xdr:colOff>
      <xdr:row>78</xdr:row>
      <xdr:rowOff>139700</xdr:rowOff>
    </xdr:to>
    <xdr:cxnSp macro="">
      <xdr:nvCxnSpPr>
        <xdr:cNvPr id="627" name="直線コネクタ 626"/>
        <xdr:cNvCxnSpPr/>
      </xdr:nvCxnSpPr>
      <xdr:spPr>
        <a:xfrm flipV="1">
          <a:off x="16317595" y="12125427"/>
          <a:ext cx="1269" cy="1387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70604</xdr:rowOff>
    </xdr:from>
    <xdr:ext cx="599010" cy="259045"/>
    <xdr:sp macro="" textlink="">
      <xdr:nvSpPr>
        <xdr:cNvPr id="630" name="災害復旧費最大値テキスト"/>
        <xdr:cNvSpPr txBox="1"/>
      </xdr:nvSpPr>
      <xdr:spPr>
        <a:xfrm>
          <a:off x="16370300" y="1190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151,725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123927</xdr:rowOff>
    </xdr:from>
    <xdr:to>
      <xdr:col>86</xdr:col>
      <xdr:colOff>25400</xdr:colOff>
      <xdr:row>70</xdr:row>
      <xdr:rowOff>123927</xdr:rowOff>
    </xdr:to>
    <xdr:cxnSp macro="">
      <xdr:nvCxnSpPr>
        <xdr:cNvPr id="631" name="直線コネクタ 630"/>
        <xdr:cNvCxnSpPr/>
      </xdr:nvCxnSpPr>
      <xdr:spPr>
        <a:xfrm>
          <a:off x="16230600" y="1212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135055</xdr:rowOff>
    </xdr:from>
    <xdr:to>
      <xdr:col>85</xdr:col>
      <xdr:colOff>127000</xdr:colOff>
      <xdr:row>78</xdr:row>
      <xdr:rowOff>138457</xdr:rowOff>
    </xdr:to>
    <xdr:cxnSp macro="">
      <xdr:nvCxnSpPr>
        <xdr:cNvPr id="632" name="直線コネクタ 631"/>
        <xdr:cNvCxnSpPr/>
      </xdr:nvCxnSpPr>
      <xdr:spPr>
        <a:xfrm>
          <a:off x="15481300" y="13508155"/>
          <a:ext cx="838200" cy="3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57937</xdr:rowOff>
    </xdr:from>
    <xdr:ext cx="469744" cy="259045"/>
    <xdr:sp macro="" textlink="">
      <xdr:nvSpPr>
        <xdr:cNvPr id="633" name="災害復旧費平均値テキスト"/>
        <xdr:cNvSpPr txBox="1"/>
      </xdr:nvSpPr>
      <xdr:spPr>
        <a:xfrm>
          <a:off x="16370300" y="132595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35060</xdr:rowOff>
    </xdr:from>
    <xdr:to>
      <xdr:col>85</xdr:col>
      <xdr:colOff>177800</xdr:colOff>
      <xdr:row>78</xdr:row>
      <xdr:rowOff>136660</xdr:rowOff>
    </xdr:to>
    <xdr:sp macro="" textlink="">
      <xdr:nvSpPr>
        <xdr:cNvPr id="634" name="フローチャート: 判断 633"/>
        <xdr:cNvSpPr/>
      </xdr:nvSpPr>
      <xdr:spPr>
        <a:xfrm>
          <a:off x="16268700" y="134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135055</xdr:rowOff>
    </xdr:from>
    <xdr:to>
      <xdr:col>81</xdr:col>
      <xdr:colOff>50800</xdr:colOff>
      <xdr:row>78</xdr:row>
      <xdr:rowOff>137908</xdr:rowOff>
    </xdr:to>
    <xdr:cxnSp macro="">
      <xdr:nvCxnSpPr>
        <xdr:cNvPr id="635" name="直線コネクタ 634"/>
        <xdr:cNvCxnSpPr/>
      </xdr:nvCxnSpPr>
      <xdr:spPr>
        <a:xfrm flipV="1">
          <a:off x="14592300" y="13508155"/>
          <a:ext cx="889000" cy="2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55167</xdr:rowOff>
    </xdr:from>
    <xdr:to>
      <xdr:col>81</xdr:col>
      <xdr:colOff>101600</xdr:colOff>
      <xdr:row>78</xdr:row>
      <xdr:rowOff>156767</xdr:rowOff>
    </xdr:to>
    <xdr:sp macro="" textlink="">
      <xdr:nvSpPr>
        <xdr:cNvPr id="636" name="フローチャート: 判断 635"/>
        <xdr:cNvSpPr/>
      </xdr:nvSpPr>
      <xdr:spPr>
        <a:xfrm>
          <a:off x="15430500" y="13428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1844</xdr:rowOff>
    </xdr:from>
    <xdr:ext cx="469744" cy="259045"/>
    <xdr:sp macro="" textlink="">
      <xdr:nvSpPr>
        <xdr:cNvPr id="637" name="テキスト ボックス 636"/>
        <xdr:cNvSpPr txBox="1"/>
      </xdr:nvSpPr>
      <xdr:spPr>
        <a:xfrm>
          <a:off x="15246428" y="13203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116063</xdr:rowOff>
    </xdr:from>
    <xdr:to>
      <xdr:col>76</xdr:col>
      <xdr:colOff>114300</xdr:colOff>
      <xdr:row>78</xdr:row>
      <xdr:rowOff>137908</xdr:rowOff>
    </xdr:to>
    <xdr:cxnSp macro="">
      <xdr:nvCxnSpPr>
        <xdr:cNvPr id="638" name="直線コネクタ 637"/>
        <xdr:cNvCxnSpPr/>
      </xdr:nvCxnSpPr>
      <xdr:spPr>
        <a:xfrm>
          <a:off x="13703300" y="13489163"/>
          <a:ext cx="889000" cy="2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65821</xdr:rowOff>
    </xdr:from>
    <xdr:to>
      <xdr:col>76</xdr:col>
      <xdr:colOff>165100</xdr:colOff>
      <xdr:row>78</xdr:row>
      <xdr:rowOff>167421</xdr:rowOff>
    </xdr:to>
    <xdr:sp macro="" textlink="">
      <xdr:nvSpPr>
        <xdr:cNvPr id="639" name="フローチャート: 判断 638"/>
        <xdr:cNvSpPr/>
      </xdr:nvSpPr>
      <xdr:spPr>
        <a:xfrm>
          <a:off x="14541500" y="13438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12498</xdr:rowOff>
    </xdr:from>
    <xdr:ext cx="469744" cy="259045"/>
    <xdr:sp macro="" textlink="">
      <xdr:nvSpPr>
        <xdr:cNvPr id="640" name="テキスト ボックス 639"/>
        <xdr:cNvSpPr txBox="1"/>
      </xdr:nvSpPr>
      <xdr:spPr>
        <a:xfrm>
          <a:off x="14357428" y="1321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116063</xdr:rowOff>
    </xdr:from>
    <xdr:to>
      <xdr:col>71</xdr:col>
      <xdr:colOff>177800</xdr:colOff>
      <xdr:row>78</xdr:row>
      <xdr:rowOff>131699</xdr:rowOff>
    </xdr:to>
    <xdr:cxnSp macro="">
      <xdr:nvCxnSpPr>
        <xdr:cNvPr id="641" name="直線コネクタ 640"/>
        <xdr:cNvCxnSpPr/>
      </xdr:nvCxnSpPr>
      <xdr:spPr>
        <a:xfrm flipV="1">
          <a:off x="12814300" y="13489163"/>
          <a:ext cx="889000" cy="15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32609</xdr:rowOff>
    </xdr:from>
    <xdr:to>
      <xdr:col>72</xdr:col>
      <xdr:colOff>38100</xdr:colOff>
      <xdr:row>78</xdr:row>
      <xdr:rowOff>134209</xdr:rowOff>
    </xdr:to>
    <xdr:sp macro="" textlink="">
      <xdr:nvSpPr>
        <xdr:cNvPr id="642" name="フローチャート: 判断 641"/>
        <xdr:cNvSpPr/>
      </xdr:nvSpPr>
      <xdr:spPr>
        <a:xfrm>
          <a:off x="13652500" y="13405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150736</xdr:rowOff>
    </xdr:from>
    <xdr:ext cx="469744" cy="259045"/>
    <xdr:sp macro="" textlink="">
      <xdr:nvSpPr>
        <xdr:cNvPr id="643" name="テキスト ボックス 642"/>
        <xdr:cNvSpPr txBox="1"/>
      </xdr:nvSpPr>
      <xdr:spPr>
        <a:xfrm>
          <a:off x="13468428" y="13180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53284</xdr:rowOff>
    </xdr:from>
    <xdr:to>
      <xdr:col>67</xdr:col>
      <xdr:colOff>101600</xdr:colOff>
      <xdr:row>78</xdr:row>
      <xdr:rowOff>154884</xdr:rowOff>
    </xdr:to>
    <xdr:sp macro="" textlink="">
      <xdr:nvSpPr>
        <xdr:cNvPr id="644" name="フローチャート: 判断 643"/>
        <xdr:cNvSpPr/>
      </xdr:nvSpPr>
      <xdr:spPr>
        <a:xfrm>
          <a:off x="12763500" y="13426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171411</xdr:rowOff>
    </xdr:from>
    <xdr:ext cx="469744" cy="259045"/>
    <xdr:sp macro="" textlink="">
      <xdr:nvSpPr>
        <xdr:cNvPr id="645" name="テキスト ボックス 644"/>
        <xdr:cNvSpPr txBox="1"/>
      </xdr:nvSpPr>
      <xdr:spPr>
        <a:xfrm>
          <a:off x="12579428" y="1320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87657</xdr:rowOff>
    </xdr:from>
    <xdr:to>
      <xdr:col>85</xdr:col>
      <xdr:colOff>177800</xdr:colOff>
      <xdr:row>79</xdr:row>
      <xdr:rowOff>17807</xdr:rowOff>
    </xdr:to>
    <xdr:sp macro="" textlink="">
      <xdr:nvSpPr>
        <xdr:cNvPr id="651" name="楕円 650"/>
        <xdr:cNvSpPr/>
      </xdr:nvSpPr>
      <xdr:spPr>
        <a:xfrm>
          <a:off x="16268700" y="1346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13488</xdr:rowOff>
    </xdr:from>
    <xdr:ext cx="378565" cy="259045"/>
    <xdr:sp macro="" textlink="">
      <xdr:nvSpPr>
        <xdr:cNvPr id="652" name="災害復旧費該当値テキスト"/>
        <xdr:cNvSpPr txBox="1"/>
      </xdr:nvSpPr>
      <xdr:spPr>
        <a:xfrm>
          <a:off x="16370300" y="133865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84255</xdr:rowOff>
    </xdr:from>
    <xdr:to>
      <xdr:col>81</xdr:col>
      <xdr:colOff>101600</xdr:colOff>
      <xdr:row>79</xdr:row>
      <xdr:rowOff>14405</xdr:rowOff>
    </xdr:to>
    <xdr:sp macro="" textlink="">
      <xdr:nvSpPr>
        <xdr:cNvPr id="653" name="楕円 652"/>
        <xdr:cNvSpPr/>
      </xdr:nvSpPr>
      <xdr:spPr>
        <a:xfrm>
          <a:off x="15430500" y="1345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5532</xdr:rowOff>
    </xdr:from>
    <xdr:ext cx="378565" cy="259045"/>
    <xdr:sp macro="" textlink="">
      <xdr:nvSpPr>
        <xdr:cNvPr id="654" name="テキスト ボックス 653"/>
        <xdr:cNvSpPr txBox="1"/>
      </xdr:nvSpPr>
      <xdr:spPr>
        <a:xfrm>
          <a:off x="15292017" y="13550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87108</xdr:rowOff>
    </xdr:from>
    <xdr:to>
      <xdr:col>76</xdr:col>
      <xdr:colOff>165100</xdr:colOff>
      <xdr:row>79</xdr:row>
      <xdr:rowOff>17258</xdr:rowOff>
    </xdr:to>
    <xdr:sp macro="" textlink="">
      <xdr:nvSpPr>
        <xdr:cNvPr id="655" name="楕円 654"/>
        <xdr:cNvSpPr/>
      </xdr:nvSpPr>
      <xdr:spPr>
        <a:xfrm>
          <a:off x="14541500" y="1346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8385</xdr:rowOff>
    </xdr:from>
    <xdr:ext cx="378565" cy="259045"/>
    <xdr:sp macro="" textlink="">
      <xdr:nvSpPr>
        <xdr:cNvPr id="656" name="テキスト ボックス 655"/>
        <xdr:cNvSpPr txBox="1"/>
      </xdr:nvSpPr>
      <xdr:spPr>
        <a:xfrm>
          <a:off x="14403017" y="135529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65263</xdr:rowOff>
    </xdr:from>
    <xdr:to>
      <xdr:col>72</xdr:col>
      <xdr:colOff>38100</xdr:colOff>
      <xdr:row>78</xdr:row>
      <xdr:rowOff>166863</xdr:rowOff>
    </xdr:to>
    <xdr:sp macro="" textlink="">
      <xdr:nvSpPr>
        <xdr:cNvPr id="657" name="楕円 656"/>
        <xdr:cNvSpPr/>
      </xdr:nvSpPr>
      <xdr:spPr>
        <a:xfrm>
          <a:off x="13652500" y="1343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157990</xdr:rowOff>
    </xdr:from>
    <xdr:ext cx="469744" cy="259045"/>
    <xdr:sp macro="" textlink="">
      <xdr:nvSpPr>
        <xdr:cNvPr id="658" name="テキスト ボックス 657"/>
        <xdr:cNvSpPr txBox="1"/>
      </xdr:nvSpPr>
      <xdr:spPr>
        <a:xfrm>
          <a:off x="13468428" y="1353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80899</xdr:rowOff>
    </xdr:from>
    <xdr:to>
      <xdr:col>67</xdr:col>
      <xdr:colOff>101600</xdr:colOff>
      <xdr:row>79</xdr:row>
      <xdr:rowOff>11049</xdr:rowOff>
    </xdr:to>
    <xdr:sp macro="" textlink="">
      <xdr:nvSpPr>
        <xdr:cNvPr id="659" name="楕円 658"/>
        <xdr:cNvSpPr/>
      </xdr:nvSpPr>
      <xdr:spPr>
        <a:xfrm>
          <a:off x="12763500" y="13453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2176</xdr:rowOff>
    </xdr:from>
    <xdr:ext cx="378565" cy="259045"/>
    <xdr:sp macro="" textlink="">
      <xdr:nvSpPr>
        <xdr:cNvPr id="660" name="テキスト ボックス 659"/>
        <xdr:cNvSpPr txBox="1"/>
      </xdr:nvSpPr>
      <xdr:spPr>
        <a:xfrm>
          <a:off x="12625017" y="13546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6" name="テキスト ボックス 67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8" name="テキスト ボックス 67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52794</xdr:rowOff>
    </xdr:from>
    <xdr:to>
      <xdr:col>85</xdr:col>
      <xdr:colOff>126364</xdr:colOff>
      <xdr:row>98</xdr:row>
      <xdr:rowOff>2515</xdr:rowOff>
    </xdr:to>
    <xdr:cxnSp macro="">
      <xdr:nvCxnSpPr>
        <xdr:cNvPr id="684" name="直線コネクタ 683"/>
        <xdr:cNvCxnSpPr/>
      </xdr:nvCxnSpPr>
      <xdr:spPr>
        <a:xfrm flipV="1">
          <a:off x="16317595" y="15483294"/>
          <a:ext cx="1269" cy="1321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6342</xdr:rowOff>
    </xdr:from>
    <xdr:ext cx="534377" cy="259045"/>
    <xdr:sp macro="" textlink="">
      <xdr:nvSpPr>
        <xdr:cNvPr id="685" name="公債費最小値テキスト"/>
        <xdr:cNvSpPr txBox="1"/>
      </xdr:nvSpPr>
      <xdr:spPr>
        <a:xfrm>
          <a:off x="16370300" y="1680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2515</xdr:rowOff>
    </xdr:from>
    <xdr:to>
      <xdr:col>86</xdr:col>
      <xdr:colOff>25400</xdr:colOff>
      <xdr:row>98</xdr:row>
      <xdr:rowOff>2515</xdr:rowOff>
    </xdr:to>
    <xdr:cxnSp macro="">
      <xdr:nvCxnSpPr>
        <xdr:cNvPr id="686" name="直線コネクタ 685"/>
        <xdr:cNvCxnSpPr/>
      </xdr:nvCxnSpPr>
      <xdr:spPr>
        <a:xfrm>
          <a:off x="16230600" y="1680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170921</xdr:rowOff>
    </xdr:from>
    <xdr:ext cx="599010" cy="259045"/>
    <xdr:sp macro="" textlink="">
      <xdr:nvSpPr>
        <xdr:cNvPr id="687" name="公債費最大値テキスト"/>
        <xdr:cNvSpPr txBox="1"/>
      </xdr:nvSpPr>
      <xdr:spPr>
        <a:xfrm>
          <a:off x="16370300" y="1525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120,843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52794</xdr:rowOff>
    </xdr:from>
    <xdr:to>
      <xdr:col>86</xdr:col>
      <xdr:colOff>25400</xdr:colOff>
      <xdr:row>90</xdr:row>
      <xdr:rowOff>52794</xdr:rowOff>
    </xdr:to>
    <xdr:cxnSp macro="">
      <xdr:nvCxnSpPr>
        <xdr:cNvPr id="688" name="直線コネクタ 687"/>
        <xdr:cNvCxnSpPr/>
      </xdr:nvCxnSpPr>
      <xdr:spPr>
        <a:xfrm>
          <a:off x="16230600" y="15483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18580</xdr:rowOff>
    </xdr:from>
    <xdr:to>
      <xdr:col>85</xdr:col>
      <xdr:colOff>127000</xdr:colOff>
      <xdr:row>96</xdr:row>
      <xdr:rowOff>30468</xdr:rowOff>
    </xdr:to>
    <xdr:cxnSp macro="">
      <xdr:nvCxnSpPr>
        <xdr:cNvPr id="689" name="直線コネクタ 688"/>
        <xdr:cNvCxnSpPr/>
      </xdr:nvCxnSpPr>
      <xdr:spPr>
        <a:xfrm>
          <a:off x="15481300" y="16477780"/>
          <a:ext cx="8382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13707</xdr:rowOff>
    </xdr:from>
    <xdr:ext cx="534377" cy="259045"/>
    <xdr:sp macro="" textlink="">
      <xdr:nvSpPr>
        <xdr:cNvPr id="690" name="公債費平均値テキスト"/>
        <xdr:cNvSpPr txBox="1"/>
      </xdr:nvSpPr>
      <xdr:spPr>
        <a:xfrm>
          <a:off x="16370300" y="16130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162280</xdr:rowOff>
    </xdr:from>
    <xdr:to>
      <xdr:col>85</xdr:col>
      <xdr:colOff>177800</xdr:colOff>
      <xdr:row>95</xdr:row>
      <xdr:rowOff>92430</xdr:rowOff>
    </xdr:to>
    <xdr:sp macro="" textlink="">
      <xdr:nvSpPr>
        <xdr:cNvPr id="691" name="フローチャート: 判断 690"/>
        <xdr:cNvSpPr/>
      </xdr:nvSpPr>
      <xdr:spPr>
        <a:xfrm>
          <a:off x="16268700" y="1627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18580</xdr:rowOff>
    </xdr:from>
    <xdr:to>
      <xdr:col>81</xdr:col>
      <xdr:colOff>50800</xdr:colOff>
      <xdr:row>96</xdr:row>
      <xdr:rowOff>24842</xdr:rowOff>
    </xdr:to>
    <xdr:cxnSp macro="">
      <xdr:nvCxnSpPr>
        <xdr:cNvPr id="692" name="直線コネクタ 691"/>
        <xdr:cNvCxnSpPr/>
      </xdr:nvCxnSpPr>
      <xdr:spPr>
        <a:xfrm flipV="1">
          <a:off x="14592300" y="16477780"/>
          <a:ext cx="889000" cy="6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149783</xdr:rowOff>
    </xdr:from>
    <xdr:to>
      <xdr:col>81</xdr:col>
      <xdr:colOff>101600</xdr:colOff>
      <xdr:row>95</xdr:row>
      <xdr:rowOff>79933</xdr:rowOff>
    </xdr:to>
    <xdr:sp macro="" textlink="">
      <xdr:nvSpPr>
        <xdr:cNvPr id="693" name="フローチャート: 判断 692"/>
        <xdr:cNvSpPr/>
      </xdr:nvSpPr>
      <xdr:spPr>
        <a:xfrm>
          <a:off x="15430500" y="16266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96460</xdr:rowOff>
    </xdr:from>
    <xdr:ext cx="534377" cy="259045"/>
    <xdr:sp macro="" textlink="">
      <xdr:nvSpPr>
        <xdr:cNvPr id="694" name="テキスト ボックス 693"/>
        <xdr:cNvSpPr txBox="1"/>
      </xdr:nvSpPr>
      <xdr:spPr>
        <a:xfrm>
          <a:off x="15214111" y="1604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24842</xdr:rowOff>
    </xdr:from>
    <xdr:to>
      <xdr:col>76</xdr:col>
      <xdr:colOff>114300</xdr:colOff>
      <xdr:row>96</xdr:row>
      <xdr:rowOff>42557</xdr:rowOff>
    </xdr:to>
    <xdr:cxnSp macro="">
      <xdr:nvCxnSpPr>
        <xdr:cNvPr id="695" name="直線コネクタ 694"/>
        <xdr:cNvCxnSpPr/>
      </xdr:nvCxnSpPr>
      <xdr:spPr>
        <a:xfrm flipV="1">
          <a:off x="13703300" y="16484042"/>
          <a:ext cx="889000" cy="17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147434</xdr:rowOff>
    </xdr:from>
    <xdr:to>
      <xdr:col>76</xdr:col>
      <xdr:colOff>165100</xdr:colOff>
      <xdr:row>95</xdr:row>
      <xdr:rowOff>77584</xdr:rowOff>
    </xdr:to>
    <xdr:sp macro="" textlink="">
      <xdr:nvSpPr>
        <xdr:cNvPr id="696" name="フローチャート: 判断 695"/>
        <xdr:cNvSpPr/>
      </xdr:nvSpPr>
      <xdr:spPr>
        <a:xfrm>
          <a:off x="14541500" y="16263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94111</xdr:rowOff>
    </xdr:from>
    <xdr:ext cx="534377" cy="259045"/>
    <xdr:sp macro="" textlink="">
      <xdr:nvSpPr>
        <xdr:cNvPr id="697" name="テキスト ボックス 696"/>
        <xdr:cNvSpPr txBox="1"/>
      </xdr:nvSpPr>
      <xdr:spPr>
        <a:xfrm>
          <a:off x="14325111" y="1603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19926</xdr:rowOff>
    </xdr:from>
    <xdr:to>
      <xdr:col>71</xdr:col>
      <xdr:colOff>177800</xdr:colOff>
      <xdr:row>96</xdr:row>
      <xdr:rowOff>42557</xdr:rowOff>
    </xdr:to>
    <xdr:cxnSp macro="">
      <xdr:nvCxnSpPr>
        <xdr:cNvPr id="698" name="直線コネクタ 697"/>
        <xdr:cNvCxnSpPr/>
      </xdr:nvCxnSpPr>
      <xdr:spPr>
        <a:xfrm>
          <a:off x="12814300" y="16479126"/>
          <a:ext cx="889000" cy="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14351</xdr:rowOff>
    </xdr:from>
    <xdr:to>
      <xdr:col>72</xdr:col>
      <xdr:colOff>38100</xdr:colOff>
      <xdr:row>95</xdr:row>
      <xdr:rowOff>115951</xdr:rowOff>
    </xdr:to>
    <xdr:sp macro="" textlink="">
      <xdr:nvSpPr>
        <xdr:cNvPr id="699" name="フローチャート: 判断 698"/>
        <xdr:cNvSpPr/>
      </xdr:nvSpPr>
      <xdr:spPr>
        <a:xfrm>
          <a:off x="13652500" y="16302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132478</xdr:rowOff>
    </xdr:from>
    <xdr:ext cx="534377" cy="259045"/>
    <xdr:sp macro="" textlink="">
      <xdr:nvSpPr>
        <xdr:cNvPr id="700" name="テキスト ボックス 699"/>
        <xdr:cNvSpPr txBox="1"/>
      </xdr:nvSpPr>
      <xdr:spPr>
        <a:xfrm>
          <a:off x="13436111" y="1607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107810</xdr:rowOff>
    </xdr:from>
    <xdr:to>
      <xdr:col>67</xdr:col>
      <xdr:colOff>101600</xdr:colOff>
      <xdr:row>96</xdr:row>
      <xdr:rowOff>37960</xdr:rowOff>
    </xdr:to>
    <xdr:sp macro="" textlink="">
      <xdr:nvSpPr>
        <xdr:cNvPr id="701" name="フローチャート: 判断 700"/>
        <xdr:cNvSpPr/>
      </xdr:nvSpPr>
      <xdr:spPr>
        <a:xfrm>
          <a:off x="12763500" y="1639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54487</xdr:rowOff>
    </xdr:from>
    <xdr:ext cx="534377" cy="259045"/>
    <xdr:sp macro="" textlink="">
      <xdr:nvSpPr>
        <xdr:cNvPr id="702" name="テキスト ボックス 701"/>
        <xdr:cNvSpPr txBox="1"/>
      </xdr:nvSpPr>
      <xdr:spPr>
        <a:xfrm>
          <a:off x="12547111" y="16170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151118</xdr:rowOff>
    </xdr:from>
    <xdr:to>
      <xdr:col>85</xdr:col>
      <xdr:colOff>177800</xdr:colOff>
      <xdr:row>96</xdr:row>
      <xdr:rowOff>81268</xdr:rowOff>
    </xdr:to>
    <xdr:sp macro="" textlink="">
      <xdr:nvSpPr>
        <xdr:cNvPr id="708" name="楕円 707"/>
        <xdr:cNvSpPr/>
      </xdr:nvSpPr>
      <xdr:spPr>
        <a:xfrm>
          <a:off x="16268700" y="1643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129545</xdr:rowOff>
    </xdr:from>
    <xdr:ext cx="534377" cy="259045"/>
    <xdr:sp macro="" textlink="">
      <xdr:nvSpPr>
        <xdr:cNvPr id="709" name="公債費該当値テキスト"/>
        <xdr:cNvSpPr txBox="1"/>
      </xdr:nvSpPr>
      <xdr:spPr>
        <a:xfrm>
          <a:off x="16370300" y="1641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139230</xdr:rowOff>
    </xdr:from>
    <xdr:to>
      <xdr:col>81</xdr:col>
      <xdr:colOff>101600</xdr:colOff>
      <xdr:row>96</xdr:row>
      <xdr:rowOff>69380</xdr:rowOff>
    </xdr:to>
    <xdr:sp macro="" textlink="">
      <xdr:nvSpPr>
        <xdr:cNvPr id="710" name="楕円 709"/>
        <xdr:cNvSpPr/>
      </xdr:nvSpPr>
      <xdr:spPr>
        <a:xfrm>
          <a:off x="15430500" y="164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60507</xdr:rowOff>
    </xdr:from>
    <xdr:ext cx="534377" cy="259045"/>
    <xdr:sp macro="" textlink="">
      <xdr:nvSpPr>
        <xdr:cNvPr id="711" name="テキスト ボックス 710"/>
        <xdr:cNvSpPr txBox="1"/>
      </xdr:nvSpPr>
      <xdr:spPr>
        <a:xfrm>
          <a:off x="15214111" y="1651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145492</xdr:rowOff>
    </xdr:from>
    <xdr:to>
      <xdr:col>76</xdr:col>
      <xdr:colOff>165100</xdr:colOff>
      <xdr:row>96</xdr:row>
      <xdr:rowOff>75642</xdr:rowOff>
    </xdr:to>
    <xdr:sp macro="" textlink="">
      <xdr:nvSpPr>
        <xdr:cNvPr id="712" name="楕円 711"/>
        <xdr:cNvSpPr/>
      </xdr:nvSpPr>
      <xdr:spPr>
        <a:xfrm>
          <a:off x="14541500" y="1643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66769</xdr:rowOff>
    </xdr:from>
    <xdr:ext cx="534377" cy="259045"/>
    <xdr:sp macro="" textlink="">
      <xdr:nvSpPr>
        <xdr:cNvPr id="713" name="テキスト ボックス 712"/>
        <xdr:cNvSpPr txBox="1"/>
      </xdr:nvSpPr>
      <xdr:spPr>
        <a:xfrm>
          <a:off x="14325111" y="1652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163207</xdr:rowOff>
    </xdr:from>
    <xdr:to>
      <xdr:col>72</xdr:col>
      <xdr:colOff>38100</xdr:colOff>
      <xdr:row>96</xdr:row>
      <xdr:rowOff>93357</xdr:rowOff>
    </xdr:to>
    <xdr:sp macro="" textlink="">
      <xdr:nvSpPr>
        <xdr:cNvPr id="714" name="楕円 713"/>
        <xdr:cNvSpPr/>
      </xdr:nvSpPr>
      <xdr:spPr>
        <a:xfrm>
          <a:off x="13652500" y="1645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84484</xdr:rowOff>
    </xdr:from>
    <xdr:ext cx="534377" cy="259045"/>
    <xdr:sp macro="" textlink="">
      <xdr:nvSpPr>
        <xdr:cNvPr id="715" name="テキスト ボックス 714"/>
        <xdr:cNvSpPr txBox="1"/>
      </xdr:nvSpPr>
      <xdr:spPr>
        <a:xfrm>
          <a:off x="13436111" y="1654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140576</xdr:rowOff>
    </xdr:from>
    <xdr:to>
      <xdr:col>67</xdr:col>
      <xdr:colOff>101600</xdr:colOff>
      <xdr:row>96</xdr:row>
      <xdr:rowOff>70726</xdr:rowOff>
    </xdr:to>
    <xdr:sp macro="" textlink="">
      <xdr:nvSpPr>
        <xdr:cNvPr id="716" name="楕円 715"/>
        <xdr:cNvSpPr/>
      </xdr:nvSpPr>
      <xdr:spPr>
        <a:xfrm>
          <a:off x="12763500" y="1642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61853</xdr:rowOff>
    </xdr:from>
    <xdr:ext cx="534377" cy="259045"/>
    <xdr:sp macro="" textlink="">
      <xdr:nvSpPr>
        <xdr:cNvPr id="717" name="テキスト ボックス 716"/>
        <xdr:cNvSpPr txBox="1"/>
      </xdr:nvSpPr>
      <xdr:spPr>
        <a:xfrm>
          <a:off x="12547111" y="16521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98552</xdr:rowOff>
    </xdr:from>
    <xdr:to>
      <xdr:col>116</xdr:col>
      <xdr:colOff>62864</xdr:colOff>
      <xdr:row>38</xdr:row>
      <xdr:rowOff>139700</xdr:rowOff>
    </xdr:to>
    <xdr:cxnSp macro="">
      <xdr:nvCxnSpPr>
        <xdr:cNvPr id="739" name="直線コネクタ 738"/>
        <xdr:cNvCxnSpPr/>
      </xdr:nvCxnSpPr>
      <xdr:spPr>
        <a:xfrm flipV="1">
          <a:off x="22159595" y="5242052"/>
          <a:ext cx="1269" cy="1412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246</xdr:rowOff>
    </xdr:from>
    <xdr:ext cx="249299" cy="259045"/>
    <xdr:sp macro="" textlink="">
      <xdr:nvSpPr>
        <xdr:cNvPr id="740" name="諸支出金最小値テキスト"/>
        <xdr:cNvSpPr txBox="1"/>
      </xdr:nvSpPr>
      <xdr:spPr>
        <a:xfrm>
          <a:off x="22212300" y="6686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45229</xdr:rowOff>
    </xdr:from>
    <xdr:ext cx="469744" cy="259045"/>
    <xdr:sp macro="" textlink="">
      <xdr:nvSpPr>
        <xdr:cNvPr id="742" name="諸支出金最大値テキスト"/>
        <xdr:cNvSpPr txBox="1"/>
      </xdr:nvSpPr>
      <xdr:spPr>
        <a:xfrm>
          <a:off x="22212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6,180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98552</xdr:rowOff>
    </xdr:from>
    <xdr:to>
      <xdr:col>116</xdr:col>
      <xdr:colOff>152400</xdr:colOff>
      <xdr:row>30</xdr:row>
      <xdr:rowOff>98552</xdr:rowOff>
    </xdr:to>
    <xdr:cxnSp macro="">
      <xdr:nvCxnSpPr>
        <xdr:cNvPr id="743" name="直線コネクタ 742"/>
        <xdr:cNvCxnSpPr/>
      </xdr:nvCxnSpPr>
      <xdr:spPr>
        <a:xfrm>
          <a:off x="22072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89145</xdr:rowOff>
    </xdr:from>
    <xdr:ext cx="313932" cy="259045"/>
    <xdr:sp macro="" textlink="">
      <xdr:nvSpPr>
        <xdr:cNvPr id="745" name="諸支出金平均値テキスト"/>
        <xdr:cNvSpPr txBox="1"/>
      </xdr:nvSpPr>
      <xdr:spPr>
        <a:xfrm>
          <a:off x="22212300" y="643279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66269</xdr:rowOff>
    </xdr:from>
    <xdr:to>
      <xdr:col>116</xdr:col>
      <xdr:colOff>114300</xdr:colOff>
      <xdr:row>38</xdr:row>
      <xdr:rowOff>167869</xdr:rowOff>
    </xdr:to>
    <xdr:sp macro="" textlink="">
      <xdr:nvSpPr>
        <xdr:cNvPr id="746" name="フローチャート: 判断 745"/>
        <xdr:cNvSpPr/>
      </xdr:nvSpPr>
      <xdr:spPr>
        <a:xfrm>
          <a:off x="22110700" y="6581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42952</xdr:rowOff>
    </xdr:from>
    <xdr:to>
      <xdr:col>112</xdr:col>
      <xdr:colOff>38100</xdr:colOff>
      <xdr:row>38</xdr:row>
      <xdr:rowOff>144552</xdr:rowOff>
    </xdr:to>
    <xdr:sp macro="" textlink="">
      <xdr:nvSpPr>
        <xdr:cNvPr id="748" name="フローチャート: 判断 747"/>
        <xdr:cNvSpPr/>
      </xdr:nvSpPr>
      <xdr:spPr>
        <a:xfrm>
          <a:off x="21272500" y="655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161078</xdr:rowOff>
    </xdr:from>
    <xdr:ext cx="378565" cy="259045"/>
    <xdr:sp macro="" textlink="">
      <xdr:nvSpPr>
        <xdr:cNvPr id="749" name="テキスト ボックス 748"/>
        <xdr:cNvSpPr txBox="1"/>
      </xdr:nvSpPr>
      <xdr:spPr>
        <a:xfrm>
          <a:off x="21134017" y="63332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43866</xdr:rowOff>
    </xdr:from>
    <xdr:to>
      <xdr:col>107</xdr:col>
      <xdr:colOff>101600</xdr:colOff>
      <xdr:row>38</xdr:row>
      <xdr:rowOff>145466</xdr:rowOff>
    </xdr:to>
    <xdr:sp macro="" textlink="">
      <xdr:nvSpPr>
        <xdr:cNvPr id="751" name="フローチャート: 判断 750"/>
        <xdr:cNvSpPr/>
      </xdr:nvSpPr>
      <xdr:spPr>
        <a:xfrm>
          <a:off x="20383500" y="655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161993</xdr:rowOff>
    </xdr:from>
    <xdr:ext cx="378565" cy="259045"/>
    <xdr:sp macro="" textlink="">
      <xdr:nvSpPr>
        <xdr:cNvPr id="752" name="テキスト ボックス 751"/>
        <xdr:cNvSpPr txBox="1"/>
      </xdr:nvSpPr>
      <xdr:spPr>
        <a:xfrm>
          <a:off x="20245017" y="633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64668</xdr:rowOff>
    </xdr:from>
    <xdr:to>
      <xdr:col>102</xdr:col>
      <xdr:colOff>165100</xdr:colOff>
      <xdr:row>38</xdr:row>
      <xdr:rowOff>166268</xdr:rowOff>
    </xdr:to>
    <xdr:sp macro="" textlink="">
      <xdr:nvSpPr>
        <xdr:cNvPr id="754" name="フローチャート: 判断 753"/>
        <xdr:cNvSpPr/>
      </xdr:nvSpPr>
      <xdr:spPr>
        <a:xfrm>
          <a:off x="19494500" y="65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11346</xdr:rowOff>
    </xdr:from>
    <xdr:ext cx="378565" cy="259045"/>
    <xdr:sp macro="" textlink="">
      <xdr:nvSpPr>
        <xdr:cNvPr id="755" name="テキスト ボックス 754"/>
        <xdr:cNvSpPr txBox="1"/>
      </xdr:nvSpPr>
      <xdr:spPr>
        <a:xfrm>
          <a:off x="19356017" y="63549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55982</xdr:rowOff>
    </xdr:from>
    <xdr:to>
      <xdr:col>98</xdr:col>
      <xdr:colOff>38100</xdr:colOff>
      <xdr:row>38</xdr:row>
      <xdr:rowOff>157582</xdr:rowOff>
    </xdr:to>
    <xdr:sp macro="" textlink="">
      <xdr:nvSpPr>
        <xdr:cNvPr id="756" name="フローチャート: 判断 755"/>
        <xdr:cNvSpPr/>
      </xdr:nvSpPr>
      <xdr:spPr>
        <a:xfrm>
          <a:off x="18605500" y="657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2658</xdr:rowOff>
    </xdr:from>
    <xdr:ext cx="378565" cy="259045"/>
    <xdr:sp macro="" textlink="">
      <xdr:nvSpPr>
        <xdr:cNvPr id="757" name="テキスト ボックス 756"/>
        <xdr:cNvSpPr txBox="1"/>
      </xdr:nvSpPr>
      <xdr:spPr>
        <a:xfrm>
          <a:off x="18467017" y="63463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44696</xdr:rowOff>
    </xdr:from>
    <xdr:ext cx="249299" cy="259045"/>
    <xdr:sp macro="" textlink="">
      <xdr:nvSpPr>
        <xdr:cNvPr id="764" name="諸支出金該当値テキスト"/>
        <xdr:cNvSpPr txBox="1"/>
      </xdr:nvSpPr>
      <xdr:spPr>
        <a:xfrm>
          <a:off x="22212300" y="65597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徳島県平均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議会費、衛生費</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及び教育費</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の性質別歳出については、類似団体の値を上回った。</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議会費では、市民一人当たり</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4,096</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円と類似団体の値を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585</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円上回っている。平成</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年３月の合併直後の選挙において定数を</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28</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人としているが、類似団体の議員定数等を調査・研究し、適正な議員定数としていく必要がある。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衛生費では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阿南医療センター整備補助</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、教育費では中央学校給食センター建設事業及び小学校空調設備整備事業</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と各目的別歳出において大型の普通建設事業が相次いだため、特に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教育費では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大幅な増加となっている。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また、民生費では、少子高齢化の進展が続く傾向の中で、今後は各種扶助費等の増加が懸念されるところであ</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endParaRPr kumimoji="0" lang="ja-JP"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財政調整基金残高は、決算剰余金を中心に適切に積み立てするとともに、国の方針に沿って優先的に取り組むべき事業への活用を</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図った</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結果、約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億円減少の約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93</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億円となった。</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臨時財政対策債の発行や、財政調整基金の取崩しにより、実質収支については黒字を維持しているが、</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阿南医療センター整備補助事業</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を主とした大型事業による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財政需要</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の増</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により、実質単年度収支は</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約</a:t>
          </a:r>
          <a:r>
            <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億９千万円の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赤字</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1" lang="en-US"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合併算定替</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の段階的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交付税収入の減少や景気の動向に影響を受け</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やすい</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法人市民税等市税収入</a:t>
          </a:r>
          <a:r>
            <a:rPr kumimoji="1" lang="ja-JP" altLang="en-US"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ja-JP" sz="105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先行きに不透明感があることを踏まえ、一般財源の更なる確保のため、一層、堅実な財政運営に努める必要がある。</a:t>
          </a:r>
          <a:endParaRPr kumimoji="0" lang="ja-JP"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徳島県阿南市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当市の一般会計及び公営企業会計等の実質収支は、すべての会計</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黒字もしくは収支０の決算となり、連結実質赤字比率は生じていない</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ものの、一般会計から各会計への繰出金は依然として減少せず、一般会計の負担が大きい状況であるため、各会計については</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独立採算制の原則に鑑み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十分な財源の確保に努めるとともに</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事業歳出予算を精査することで財政の健全性を維持する</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必要がある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また、一般会計においても今後は、法人市民税をはじめとする市税収入の見通しが不透明であるほか、普通交付税の合併算定替</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の段階的</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縮減期間に入っ</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ている</a:t>
          </a:r>
          <a:r>
            <a:rPr kumimoji="1"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ことなどから、一般財源の確保が一層厳しくなることが予想されるため、堅実な財政運営をすすめることが重要である。</a:t>
          </a:r>
          <a:endParaRPr kumimoji="0" lang="ja-JP"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37661353</v>
      </c>
      <c r="BO4" s="461"/>
      <c r="BP4" s="461"/>
      <c r="BQ4" s="461"/>
      <c r="BR4" s="461"/>
      <c r="BS4" s="461"/>
      <c r="BT4" s="461"/>
      <c r="BU4" s="462"/>
      <c r="BV4" s="460">
        <v>34961274</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0.9</v>
      </c>
      <c r="CU4" s="642"/>
      <c r="CV4" s="642"/>
      <c r="CW4" s="642"/>
      <c r="CX4" s="642"/>
      <c r="CY4" s="642"/>
      <c r="CZ4" s="642"/>
      <c r="DA4" s="643"/>
      <c r="DB4" s="641">
        <v>1.1000000000000001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36143892</v>
      </c>
      <c r="BO5" s="466"/>
      <c r="BP5" s="466"/>
      <c r="BQ5" s="466"/>
      <c r="BR5" s="466"/>
      <c r="BS5" s="466"/>
      <c r="BT5" s="466"/>
      <c r="BU5" s="467"/>
      <c r="BV5" s="465">
        <v>33198416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89.7</v>
      </c>
      <c r="CU5" s="436"/>
      <c r="CV5" s="436"/>
      <c r="CW5" s="436"/>
      <c r="CX5" s="436"/>
      <c r="CY5" s="436"/>
      <c r="CZ5" s="436"/>
      <c r="DA5" s="437"/>
      <c r="DB5" s="435">
        <v>88.5</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1517461</v>
      </c>
      <c r="BO6" s="466"/>
      <c r="BP6" s="466"/>
      <c r="BQ6" s="466"/>
      <c r="BR6" s="466"/>
      <c r="BS6" s="466"/>
      <c r="BT6" s="466"/>
      <c r="BU6" s="467"/>
      <c r="BV6" s="465">
        <v>1762858</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93.4</v>
      </c>
      <c r="CU6" s="616"/>
      <c r="CV6" s="616"/>
      <c r="CW6" s="616"/>
      <c r="CX6" s="616"/>
      <c r="CY6" s="616"/>
      <c r="CZ6" s="616"/>
      <c r="DA6" s="617"/>
      <c r="DB6" s="615">
        <v>93</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1330735</v>
      </c>
      <c r="BO7" s="466"/>
      <c r="BP7" s="466"/>
      <c r="BQ7" s="466"/>
      <c r="BR7" s="466"/>
      <c r="BS7" s="466"/>
      <c r="BT7" s="466"/>
      <c r="BU7" s="467"/>
      <c r="BV7" s="465">
        <v>1551734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19783240</v>
      </c>
      <c r="CU7" s="466"/>
      <c r="CV7" s="466"/>
      <c r="CW7" s="466"/>
      <c r="CX7" s="466"/>
      <c r="CY7" s="466"/>
      <c r="CZ7" s="466"/>
      <c r="DA7" s="467"/>
      <c r="DB7" s="465">
        <v>19782658</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186726</v>
      </c>
      <c r="BO8" s="466"/>
      <c r="BP8" s="466"/>
      <c r="BQ8" s="466"/>
      <c r="BR8" s="466"/>
      <c r="BS8" s="466"/>
      <c r="BT8" s="466"/>
      <c r="BU8" s="467"/>
      <c r="BV8" s="465">
        <v>211124</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0.85</v>
      </c>
      <c r="CU8" s="579"/>
      <c r="CV8" s="579"/>
      <c r="CW8" s="579"/>
      <c r="CX8" s="579"/>
      <c r="CY8" s="579"/>
      <c r="CZ8" s="579"/>
      <c r="DA8" s="580"/>
      <c r="DB8" s="578">
        <v>0.86</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73019</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116</v>
      </c>
      <c r="AV9" s="523"/>
      <c r="AW9" s="523"/>
      <c r="AX9" s="523"/>
      <c r="AY9" s="445" t="s">
        <v>117</v>
      </c>
      <c r="AZ9" s="446"/>
      <c r="BA9" s="446"/>
      <c r="BB9" s="446"/>
      <c r="BC9" s="446"/>
      <c r="BD9" s="446"/>
      <c r="BE9" s="446"/>
      <c r="BF9" s="446"/>
      <c r="BG9" s="446"/>
      <c r="BH9" s="446"/>
      <c r="BI9" s="446"/>
      <c r="BJ9" s="446"/>
      <c r="BK9" s="446"/>
      <c r="BL9" s="446"/>
      <c r="BM9" s="447"/>
      <c r="BN9" s="465">
        <v>-24398</v>
      </c>
      <c r="BO9" s="466"/>
      <c r="BP9" s="466"/>
      <c r="BQ9" s="466"/>
      <c r="BR9" s="466"/>
      <c r="BS9" s="466"/>
      <c r="BT9" s="466"/>
      <c r="BU9" s="467"/>
      <c r="BV9" s="465">
        <v>68578</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12.7</v>
      </c>
      <c r="CU9" s="436"/>
      <c r="CV9" s="436"/>
      <c r="CW9" s="436"/>
      <c r="CX9" s="436"/>
      <c r="CY9" s="436"/>
      <c r="CZ9" s="436"/>
      <c r="DA9" s="437"/>
      <c r="DB9" s="435">
        <v>13</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76063</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121</v>
      </c>
      <c r="AV10" s="523"/>
      <c r="AW10" s="523"/>
      <c r="AX10" s="523"/>
      <c r="AY10" s="445" t="s">
        <v>122</v>
      </c>
      <c r="AZ10" s="446"/>
      <c r="BA10" s="446"/>
      <c r="BB10" s="446"/>
      <c r="BC10" s="446"/>
      <c r="BD10" s="446"/>
      <c r="BE10" s="446"/>
      <c r="BF10" s="446"/>
      <c r="BG10" s="446"/>
      <c r="BH10" s="446"/>
      <c r="BI10" s="446"/>
      <c r="BJ10" s="446"/>
      <c r="BK10" s="446"/>
      <c r="BL10" s="446"/>
      <c r="BM10" s="447"/>
      <c r="BN10" s="465">
        <v>139131</v>
      </c>
      <c r="BO10" s="466"/>
      <c r="BP10" s="466"/>
      <c r="BQ10" s="466"/>
      <c r="BR10" s="466"/>
      <c r="BS10" s="466"/>
      <c r="BT10" s="466"/>
      <c r="BU10" s="467"/>
      <c r="BV10" s="465">
        <v>95441</v>
      </c>
      <c r="BW10" s="466"/>
      <c r="BX10" s="466"/>
      <c r="BY10" s="466"/>
      <c r="BZ10" s="466"/>
      <c r="CA10" s="466"/>
      <c r="CB10" s="466"/>
      <c r="CC10" s="467"/>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124</v>
      </c>
      <c r="M11" s="512"/>
      <c r="N11" s="512"/>
      <c r="O11" s="512"/>
      <c r="P11" s="512"/>
      <c r="Q11" s="513"/>
      <c r="R11" s="601" t="s">
        <v>125</v>
      </c>
      <c r="S11" s="602"/>
      <c r="T11" s="602"/>
      <c r="U11" s="602"/>
      <c r="V11" s="603"/>
      <c r="W11" s="613"/>
      <c r="X11" s="427"/>
      <c r="Y11" s="427"/>
      <c r="Z11" s="427"/>
      <c r="AA11" s="427"/>
      <c r="AB11" s="427"/>
      <c r="AC11" s="427"/>
      <c r="AD11" s="427"/>
      <c r="AE11" s="427"/>
      <c r="AF11" s="427"/>
      <c r="AG11" s="427"/>
      <c r="AH11" s="427"/>
      <c r="AI11" s="427"/>
      <c r="AJ11" s="427"/>
      <c r="AK11" s="427"/>
      <c r="AL11" s="614"/>
      <c r="AM11" s="534" t="s">
        <v>126</v>
      </c>
      <c r="AN11" s="439"/>
      <c r="AO11" s="439"/>
      <c r="AP11" s="439"/>
      <c r="AQ11" s="439"/>
      <c r="AR11" s="439"/>
      <c r="AS11" s="439"/>
      <c r="AT11" s="440"/>
      <c r="AU11" s="522" t="s">
        <v>127</v>
      </c>
      <c r="AV11" s="523"/>
      <c r="AW11" s="523"/>
      <c r="AX11" s="523"/>
      <c r="AY11" s="445" t="s">
        <v>128</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129</v>
      </c>
      <c r="CE11" s="475"/>
      <c r="CF11" s="475"/>
      <c r="CG11" s="475"/>
      <c r="CH11" s="475"/>
      <c r="CI11" s="475"/>
      <c r="CJ11" s="475"/>
      <c r="CK11" s="475"/>
      <c r="CL11" s="475"/>
      <c r="CM11" s="475"/>
      <c r="CN11" s="475"/>
      <c r="CO11" s="475"/>
      <c r="CP11" s="475"/>
      <c r="CQ11" s="475"/>
      <c r="CR11" s="475"/>
      <c r="CS11" s="476"/>
      <c r="CT11" s="578" t="s">
        <v>130</v>
      </c>
      <c r="CU11" s="579"/>
      <c r="CV11" s="579"/>
      <c r="CW11" s="579"/>
      <c r="CX11" s="579"/>
      <c r="CY11" s="579"/>
      <c r="CZ11" s="579"/>
      <c r="DA11" s="580"/>
      <c r="DB11" s="578" t="s">
        <v>131</v>
      </c>
      <c r="DC11" s="579"/>
      <c r="DD11" s="579"/>
      <c r="DE11" s="579"/>
      <c r="DF11" s="579"/>
      <c r="DG11" s="579"/>
      <c r="DH11" s="579"/>
      <c r="DI11" s="580"/>
      <c r="DJ11" s="185"/>
      <c r="DK11" s="185"/>
      <c r="DL11" s="185"/>
      <c r="DM11" s="185"/>
      <c r="DN11" s="185"/>
      <c r="DO11" s="185"/>
    </row>
    <row r="12" spans="1:119" ht="18.75" customHeight="1" x14ac:dyDescent="0.15">
      <c r="A12" s="186"/>
      <c r="B12" s="581" t="s">
        <v>132</v>
      </c>
      <c r="C12" s="582"/>
      <c r="D12" s="582"/>
      <c r="E12" s="582"/>
      <c r="F12" s="582"/>
      <c r="G12" s="582"/>
      <c r="H12" s="582"/>
      <c r="I12" s="582"/>
      <c r="J12" s="582"/>
      <c r="K12" s="583"/>
      <c r="L12" s="590" t="s">
        <v>133</v>
      </c>
      <c r="M12" s="591"/>
      <c r="N12" s="591"/>
      <c r="O12" s="591"/>
      <c r="P12" s="591"/>
      <c r="Q12" s="592"/>
      <c r="R12" s="593">
        <v>73507</v>
      </c>
      <c r="S12" s="594"/>
      <c r="T12" s="594"/>
      <c r="U12" s="594"/>
      <c r="V12" s="595"/>
      <c r="W12" s="596" t="s">
        <v>1</v>
      </c>
      <c r="X12" s="523"/>
      <c r="Y12" s="523"/>
      <c r="Z12" s="523"/>
      <c r="AA12" s="523"/>
      <c r="AB12" s="597"/>
      <c r="AC12" s="522" t="s">
        <v>134</v>
      </c>
      <c r="AD12" s="523"/>
      <c r="AE12" s="523"/>
      <c r="AF12" s="523"/>
      <c r="AG12" s="597"/>
      <c r="AH12" s="522" t="s">
        <v>135</v>
      </c>
      <c r="AI12" s="523"/>
      <c r="AJ12" s="523"/>
      <c r="AK12" s="523"/>
      <c r="AL12" s="598"/>
      <c r="AM12" s="534" t="s">
        <v>136</v>
      </c>
      <c r="AN12" s="439"/>
      <c r="AO12" s="439"/>
      <c r="AP12" s="439"/>
      <c r="AQ12" s="439"/>
      <c r="AR12" s="439"/>
      <c r="AS12" s="439"/>
      <c r="AT12" s="440"/>
      <c r="AU12" s="522" t="s">
        <v>137</v>
      </c>
      <c r="AV12" s="523"/>
      <c r="AW12" s="523"/>
      <c r="AX12" s="523"/>
      <c r="AY12" s="445" t="s">
        <v>138</v>
      </c>
      <c r="AZ12" s="446"/>
      <c r="BA12" s="446"/>
      <c r="BB12" s="446"/>
      <c r="BC12" s="446"/>
      <c r="BD12" s="446"/>
      <c r="BE12" s="446"/>
      <c r="BF12" s="446"/>
      <c r="BG12" s="446"/>
      <c r="BH12" s="446"/>
      <c r="BI12" s="446"/>
      <c r="BJ12" s="446"/>
      <c r="BK12" s="446"/>
      <c r="BL12" s="446"/>
      <c r="BM12" s="447"/>
      <c r="BN12" s="465">
        <v>1600000</v>
      </c>
      <c r="BO12" s="466"/>
      <c r="BP12" s="466"/>
      <c r="BQ12" s="466"/>
      <c r="BR12" s="466"/>
      <c r="BS12" s="466"/>
      <c r="BT12" s="466"/>
      <c r="BU12" s="467"/>
      <c r="BV12" s="465">
        <v>1700000</v>
      </c>
      <c r="BW12" s="466"/>
      <c r="BX12" s="466"/>
      <c r="BY12" s="466"/>
      <c r="BZ12" s="466"/>
      <c r="CA12" s="466"/>
      <c r="CB12" s="466"/>
      <c r="CC12" s="467"/>
      <c r="CD12" s="474" t="s">
        <v>139</v>
      </c>
      <c r="CE12" s="475"/>
      <c r="CF12" s="475"/>
      <c r="CG12" s="475"/>
      <c r="CH12" s="475"/>
      <c r="CI12" s="475"/>
      <c r="CJ12" s="475"/>
      <c r="CK12" s="475"/>
      <c r="CL12" s="475"/>
      <c r="CM12" s="475"/>
      <c r="CN12" s="475"/>
      <c r="CO12" s="475"/>
      <c r="CP12" s="475"/>
      <c r="CQ12" s="475"/>
      <c r="CR12" s="475"/>
      <c r="CS12" s="476"/>
      <c r="CT12" s="578" t="s">
        <v>140</v>
      </c>
      <c r="CU12" s="579"/>
      <c r="CV12" s="579"/>
      <c r="CW12" s="579"/>
      <c r="CX12" s="579"/>
      <c r="CY12" s="579"/>
      <c r="CZ12" s="579"/>
      <c r="DA12" s="580"/>
      <c r="DB12" s="578" t="s">
        <v>130</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141</v>
      </c>
      <c r="N13" s="566"/>
      <c r="O13" s="566"/>
      <c r="P13" s="566"/>
      <c r="Q13" s="567"/>
      <c r="R13" s="568">
        <v>73162</v>
      </c>
      <c r="S13" s="569"/>
      <c r="T13" s="569"/>
      <c r="U13" s="569"/>
      <c r="V13" s="570"/>
      <c r="W13" s="556" t="s">
        <v>142</v>
      </c>
      <c r="X13" s="478"/>
      <c r="Y13" s="478"/>
      <c r="Z13" s="478"/>
      <c r="AA13" s="478"/>
      <c r="AB13" s="479"/>
      <c r="AC13" s="441">
        <v>3213</v>
      </c>
      <c r="AD13" s="442"/>
      <c r="AE13" s="442"/>
      <c r="AF13" s="442"/>
      <c r="AG13" s="443"/>
      <c r="AH13" s="441">
        <v>3156</v>
      </c>
      <c r="AI13" s="442"/>
      <c r="AJ13" s="442"/>
      <c r="AK13" s="442"/>
      <c r="AL13" s="444"/>
      <c r="AM13" s="534" t="s">
        <v>143</v>
      </c>
      <c r="AN13" s="439"/>
      <c r="AO13" s="439"/>
      <c r="AP13" s="439"/>
      <c r="AQ13" s="439"/>
      <c r="AR13" s="439"/>
      <c r="AS13" s="439"/>
      <c r="AT13" s="440"/>
      <c r="AU13" s="522" t="s">
        <v>144</v>
      </c>
      <c r="AV13" s="523"/>
      <c r="AW13" s="523"/>
      <c r="AX13" s="523"/>
      <c r="AY13" s="445" t="s">
        <v>145</v>
      </c>
      <c r="AZ13" s="446"/>
      <c r="BA13" s="446"/>
      <c r="BB13" s="446"/>
      <c r="BC13" s="446"/>
      <c r="BD13" s="446"/>
      <c r="BE13" s="446"/>
      <c r="BF13" s="446"/>
      <c r="BG13" s="446"/>
      <c r="BH13" s="446"/>
      <c r="BI13" s="446"/>
      <c r="BJ13" s="446"/>
      <c r="BK13" s="446"/>
      <c r="BL13" s="446"/>
      <c r="BM13" s="447"/>
      <c r="BN13" s="465">
        <v>-1485267</v>
      </c>
      <c r="BO13" s="466"/>
      <c r="BP13" s="466"/>
      <c r="BQ13" s="466"/>
      <c r="BR13" s="466"/>
      <c r="BS13" s="466"/>
      <c r="BT13" s="466"/>
      <c r="BU13" s="467"/>
      <c r="BV13" s="465">
        <v>-1535981</v>
      </c>
      <c r="BW13" s="466"/>
      <c r="BX13" s="466"/>
      <c r="BY13" s="466"/>
      <c r="BZ13" s="466"/>
      <c r="CA13" s="466"/>
      <c r="CB13" s="466"/>
      <c r="CC13" s="467"/>
      <c r="CD13" s="474" t="s">
        <v>146</v>
      </c>
      <c r="CE13" s="475"/>
      <c r="CF13" s="475"/>
      <c r="CG13" s="475"/>
      <c r="CH13" s="475"/>
      <c r="CI13" s="475"/>
      <c r="CJ13" s="475"/>
      <c r="CK13" s="475"/>
      <c r="CL13" s="475"/>
      <c r="CM13" s="475"/>
      <c r="CN13" s="475"/>
      <c r="CO13" s="475"/>
      <c r="CP13" s="475"/>
      <c r="CQ13" s="475"/>
      <c r="CR13" s="475"/>
      <c r="CS13" s="476"/>
      <c r="CT13" s="435">
        <v>5.2</v>
      </c>
      <c r="CU13" s="436"/>
      <c r="CV13" s="436"/>
      <c r="CW13" s="436"/>
      <c r="CX13" s="436"/>
      <c r="CY13" s="436"/>
      <c r="CZ13" s="436"/>
      <c r="DA13" s="437"/>
      <c r="DB13" s="435">
        <v>5.2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147</v>
      </c>
      <c r="M14" s="599"/>
      <c r="N14" s="599"/>
      <c r="O14" s="599"/>
      <c r="P14" s="599"/>
      <c r="Q14" s="600"/>
      <c r="R14" s="568">
        <v>74275</v>
      </c>
      <c r="S14" s="569"/>
      <c r="T14" s="569"/>
      <c r="U14" s="569"/>
      <c r="V14" s="570"/>
      <c r="W14" s="571"/>
      <c r="X14" s="481"/>
      <c r="Y14" s="481"/>
      <c r="Z14" s="481"/>
      <c r="AA14" s="481"/>
      <c r="AB14" s="482"/>
      <c r="AC14" s="561">
        <v>9.8000000000000007</v>
      </c>
      <c r="AD14" s="562"/>
      <c r="AE14" s="562"/>
      <c r="AF14" s="562"/>
      <c r="AG14" s="563"/>
      <c r="AH14" s="561">
        <v>9.8000000000000007</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148</v>
      </c>
      <c r="CE14" s="472"/>
      <c r="CF14" s="472"/>
      <c r="CG14" s="472"/>
      <c r="CH14" s="472"/>
      <c r="CI14" s="472"/>
      <c r="CJ14" s="472"/>
      <c r="CK14" s="472"/>
      <c r="CL14" s="472"/>
      <c r="CM14" s="472"/>
      <c r="CN14" s="472"/>
      <c r="CO14" s="472"/>
      <c r="CP14" s="472"/>
      <c r="CQ14" s="472"/>
      <c r="CR14" s="472"/>
      <c r="CS14" s="473"/>
      <c r="CT14" s="572" t="s">
        <v>140</v>
      </c>
      <c r="CU14" s="573"/>
      <c r="CV14" s="573"/>
      <c r="CW14" s="573"/>
      <c r="CX14" s="573"/>
      <c r="CY14" s="573"/>
      <c r="CZ14" s="573"/>
      <c r="DA14" s="574"/>
      <c r="DB14" s="572" t="s">
        <v>140</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141</v>
      </c>
      <c r="N15" s="566"/>
      <c r="O15" s="566"/>
      <c r="P15" s="566"/>
      <c r="Q15" s="567"/>
      <c r="R15" s="568">
        <v>73949</v>
      </c>
      <c r="S15" s="569"/>
      <c r="T15" s="569"/>
      <c r="U15" s="569"/>
      <c r="V15" s="570"/>
      <c r="W15" s="556" t="s">
        <v>149</v>
      </c>
      <c r="X15" s="478"/>
      <c r="Y15" s="478"/>
      <c r="Z15" s="478"/>
      <c r="AA15" s="478"/>
      <c r="AB15" s="479"/>
      <c r="AC15" s="441">
        <v>9902</v>
      </c>
      <c r="AD15" s="442"/>
      <c r="AE15" s="442"/>
      <c r="AF15" s="442"/>
      <c r="AG15" s="443"/>
      <c r="AH15" s="441">
        <v>9719</v>
      </c>
      <c r="AI15" s="442"/>
      <c r="AJ15" s="442"/>
      <c r="AK15" s="442"/>
      <c r="AL15" s="444"/>
      <c r="AM15" s="534"/>
      <c r="AN15" s="439"/>
      <c r="AO15" s="439"/>
      <c r="AP15" s="439"/>
      <c r="AQ15" s="439"/>
      <c r="AR15" s="439"/>
      <c r="AS15" s="439"/>
      <c r="AT15" s="440"/>
      <c r="AU15" s="522"/>
      <c r="AV15" s="523"/>
      <c r="AW15" s="523"/>
      <c r="AX15" s="523"/>
      <c r="AY15" s="457" t="s">
        <v>150</v>
      </c>
      <c r="AZ15" s="458"/>
      <c r="BA15" s="458"/>
      <c r="BB15" s="458"/>
      <c r="BC15" s="458"/>
      <c r="BD15" s="458"/>
      <c r="BE15" s="458"/>
      <c r="BF15" s="458"/>
      <c r="BG15" s="458"/>
      <c r="BH15" s="458"/>
      <c r="BI15" s="458"/>
      <c r="BJ15" s="458"/>
      <c r="BK15" s="458"/>
      <c r="BL15" s="458"/>
      <c r="BM15" s="459"/>
      <c r="BN15" s="460">
        <v>12064515</v>
      </c>
      <c r="BO15" s="461"/>
      <c r="BP15" s="461"/>
      <c r="BQ15" s="461"/>
      <c r="BR15" s="461"/>
      <c r="BS15" s="461"/>
      <c r="BT15" s="461"/>
      <c r="BU15" s="462"/>
      <c r="BV15" s="460">
        <v>11652996</v>
      </c>
      <c r="BW15" s="461"/>
      <c r="BX15" s="461"/>
      <c r="BY15" s="461"/>
      <c r="BZ15" s="461"/>
      <c r="CA15" s="461"/>
      <c r="CB15" s="461"/>
      <c r="CC15" s="462"/>
      <c r="CD15" s="575" t="s">
        <v>151</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152</v>
      </c>
      <c r="M16" s="559"/>
      <c r="N16" s="559"/>
      <c r="O16" s="559"/>
      <c r="P16" s="559"/>
      <c r="Q16" s="560"/>
      <c r="R16" s="553" t="s">
        <v>153</v>
      </c>
      <c r="S16" s="554"/>
      <c r="T16" s="554"/>
      <c r="U16" s="554"/>
      <c r="V16" s="555"/>
      <c r="W16" s="571"/>
      <c r="X16" s="481"/>
      <c r="Y16" s="481"/>
      <c r="Z16" s="481"/>
      <c r="AA16" s="481"/>
      <c r="AB16" s="482"/>
      <c r="AC16" s="561">
        <v>30.4</v>
      </c>
      <c r="AD16" s="562"/>
      <c r="AE16" s="562"/>
      <c r="AF16" s="562"/>
      <c r="AG16" s="563"/>
      <c r="AH16" s="561">
        <v>30.3</v>
      </c>
      <c r="AI16" s="562"/>
      <c r="AJ16" s="562"/>
      <c r="AK16" s="562"/>
      <c r="AL16" s="564"/>
      <c r="AM16" s="534"/>
      <c r="AN16" s="439"/>
      <c r="AO16" s="439"/>
      <c r="AP16" s="439"/>
      <c r="AQ16" s="439"/>
      <c r="AR16" s="439"/>
      <c r="AS16" s="439"/>
      <c r="AT16" s="440"/>
      <c r="AU16" s="522"/>
      <c r="AV16" s="523"/>
      <c r="AW16" s="523"/>
      <c r="AX16" s="523"/>
      <c r="AY16" s="445" t="s">
        <v>154</v>
      </c>
      <c r="AZ16" s="446"/>
      <c r="BA16" s="446"/>
      <c r="BB16" s="446"/>
      <c r="BC16" s="446"/>
      <c r="BD16" s="446"/>
      <c r="BE16" s="446"/>
      <c r="BF16" s="446"/>
      <c r="BG16" s="446"/>
      <c r="BH16" s="446"/>
      <c r="BI16" s="446"/>
      <c r="BJ16" s="446"/>
      <c r="BK16" s="446"/>
      <c r="BL16" s="446"/>
      <c r="BM16" s="447"/>
      <c r="BN16" s="465">
        <v>14268306</v>
      </c>
      <c r="BO16" s="466"/>
      <c r="BP16" s="466"/>
      <c r="BQ16" s="466"/>
      <c r="BR16" s="466"/>
      <c r="BS16" s="466"/>
      <c r="BT16" s="466"/>
      <c r="BU16" s="467"/>
      <c r="BV16" s="465">
        <v>13977936</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155</v>
      </c>
      <c r="N17" s="551"/>
      <c r="O17" s="551"/>
      <c r="P17" s="551"/>
      <c r="Q17" s="552"/>
      <c r="R17" s="553" t="s">
        <v>156</v>
      </c>
      <c r="S17" s="554"/>
      <c r="T17" s="554"/>
      <c r="U17" s="554"/>
      <c r="V17" s="555"/>
      <c r="W17" s="556" t="s">
        <v>157</v>
      </c>
      <c r="X17" s="478"/>
      <c r="Y17" s="478"/>
      <c r="Z17" s="478"/>
      <c r="AA17" s="478"/>
      <c r="AB17" s="479"/>
      <c r="AC17" s="441">
        <v>19510</v>
      </c>
      <c r="AD17" s="442"/>
      <c r="AE17" s="442"/>
      <c r="AF17" s="442"/>
      <c r="AG17" s="443"/>
      <c r="AH17" s="441">
        <v>19187</v>
      </c>
      <c r="AI17" s="442"/>
      <c r="AJ17" s="442"/>
      <c r="AK17" s="442"/>
      <c r="AL17" s="444"/>
      <c r="AM17" s="534"/>
      <c r="AN17" s="439"/>
      <c r="AO17" s="439"/>
      <c r="AP17" s="439"/>
      <c r="AQ17" s="439"/>
      <c r="AR17" s="439"/>
      <c r="AS17" s="439"/>
      <c r="AT17" s="440"/>
      <c r="AU17" s="522"/>
      <c r="AV17" s="523"/>
      <c r="AW17" s="523"/>
      <c r="AX17" s="523"/>
      <c r="AY17" s="445" t="s">
        <v>158</v>
      </c>
      <c r="AZ17" s="446"/>
      <c r="BA17" s="446"/>
      <c r="BB17" s="446"/>
      <c r="BC17" s="446"/>
      <c r="BD17" s="446"/>
      <c r="BE17" s="446"/>
      <c r="BF17" s="446"/>
      <c r="BG17" s="446"/>
      <c r="BH17" s="446"/>
      <c r="BI17" s="446"/>
      <c r="BJ17" s="446"/>
      <c r="BK17" s="446"/>
      <c r="BL17" s="446"/>
      <c r="BM17" s="447"/>
      <c r="BN17" s="465">
        <v>15577045</v>
      </c>
      <c r="BO17" s="466"/>
      <c r="BP17" s="466"/>
      <c r="BQ17" s="466"/>
      <c r="BR17" s="466"/>
      <c r="BS17" s="466"/>
      <c r="BT17" s="466"/>
      <c r="BU17" s="467"/>
      <c r="BV17" s="465">
        <v>15058356</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159</v>
      </c>
      <c r="C18" s="528"/>
      <c r="D18" s="528"/>
      <c r="E18" s="529"/>
      <c r="F18" s="529"/>
      <c r="G18" s="529"/>
      <c r="H18" s="529"/>
      <c r="I18" s="529"/>
      <c r="J18" s="529"/>
      <c r="K18" s="529"/>
      <c r="L18" s="530">
        <v>279.25</v>
      </c>
      <c r="M18" s="530"/>
      <c r="N18" s="530"/>
      <c r="O18" s="530"/>
      <c r="P18" s="530"/>
      <c r="Q18" s="530"/>
      <c r="R18" s="531"/>
      <c r="S18" s="531"/>
      <c r="T18" s="531"/>
      <c r="U18" s="531"/>
      <c r="V18" s="532"/>
      <c r="W18" s="546"/>
      <c r="X18" s="547"/>
      <c r="Y18" s="547"/>
      <c r="Z18" s="547"/>
      <c r="AA18" s="547"/>
      <c r="AB18" s="557"/>
      <c r="AC18" s="429">
        <v>59.8</v>
      </c>
      <c r="AD18" s="430"/>
      <c r="AE18" s="430"/>
      <c r="AF18" s="430"/>
      <c r="AG18" s="533"/>
      <c r="AH18" s="429">
        <v>59.8</v>
      </c>
      <c r="AI18" s="430"/>
      <c r="AJ18" s="430"/>
      <c r="AK18" s="430"/>
      <c r="AL18" s="431"/>
      <c r="AM18" s="534"/>
      <c r="AN18" s="439"/>
      <c r="AO18" s="439"/>
      <c r="AP18" s="439"/>
      <c r="AQ18" s="439"/>
      <c r="AR18" s="439"/>
      <c r="AS18" s="439"/>
      <c r="AT18" s="440"/>
      <c r="AU18" s="522"/>
      <c r="AV18" s="523"/>
      <c r="AW18" s="523"/>
      <c r="AX18" s="523"/>
      <c r="AY18" s="445" t="s">
        <v>160</v>
      </c>
      <c r="AZ18" s="446"/>
      <c r="BA18" s="446"/>
      <c r="BB18" s="446"/>
      <c r="BC18" s="446"/>
      <c r="BD18" s="446"/>
      <c r="BE18" s="446"/>
      <c r="BF18" s="446"/>
      <c r="BG18" s="446"/>
      <c r="BH18" s="446"/>
      <c r="BI18" s="446"/>
      <c r="BJ18" s="446"/>
      <c r="BK18" s="446"/>
      <c r="BL18" s="446"/>
      <c r="BM18" s="447"/>
      <c r="BN18" s="465">
        <v>17985182</v>
      </c>
      <c r="BO18" s="466"/>
      <c r="BP18" s="466"/>
      <c r="BQ18" s="466"/>
      <c r="BR18" s="466"/>
      <c r="BS18" s="466"/>
      <c r="BT18" s="466"/>
      <c r="BU18" s="467"/>
      <c r="BV18" s="465">
        <v>18052854</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161</v>
      </c>
      <c r="C19" s="528"/>
      <c r="D19" s="528"/>
      <c r="E19" s="529"/>
      <c r="F19" s="529"/>
      <c r="G19" s="529"/>
      <c r="H19" s="529"/>
      <c r="I19" s="529"/>
      <c r="J19" s="529"/>
      <c r="K19" s="529"/>
      <c r="L19" s="535">
        <v>261</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162</v>
      </c>
      <c r="AZ19" s="446"/>
      <c r="BA19" s="446"/>
      <c r="BB19" s="446"/>
      <c r="BC19" s="446"/>
      <c r="BD19" s="446"/>
      <c r="BE19" s="446"/>
      <c r="BF19" s="446"/>
      <c r="BG19" s="446"/>
      <c r="BH19" s="446"/>
      <c r="BI19" s="446"/>
      <c r="BJ19" s="446"/>
      <c r="BK19" s="446"/>
      <c r="BL19" s="446"/>
      <c r="BM19" s="447"/>
      <c r="BN19" s="465">
        <v>22979897</v>
      </c>
      <c r="BO19" s="466"/>
      <c r="BP19" s="466"/>
      <c r="BQ19" s="466"/>
      <c r="BR19" s="466"/>
      <c r="BS19" s="466"/>
      <c r="BT19" s="466"/>
      <c r="BU19" s="467"/>
      <c r="BV19" s="465">
        <v>23288586</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163</v>
      </c>
      <c r="C20" s="528"/>
      <c r="D20" s="528"/>
      <c r="E20" s="529"/>
      <c r="F20" s="529"/>
      <c r="G20" s="529"/>
      <c r="H20" s="529"/>
      <c r="I20" s="529"/>
      <c r="J20" s="529"/>
      <c r="K20" s="529"/>
      <c r="L20" s="535">
        <v>27193</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164</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165</v>
      </c>
      <c r="C22" s="495"/>
      <c r="D22" s="496"/>
      <c r="E22" s="503" t="s">
        <v>1</v>
      </c>
      <c r="F22" s="478"/>
      <c r="G22" s="478"/>
      <c r="H22" s="478"/>
      <c r="I22" s="478"/>
      <c r="J22" s="478"/>
      <c r="K22" s="479"/>
      <c r="L22" s="503" t="s">
        <v>166</v>
      </c>
      <c r="M22" s="478"/>
      <c r="N22" s="478"/>
      <c r="O22" s="478"/>
      <c r="P22" s="479"/>
      <c r="Q22" s="488" t="s">
        <v>167</v>
      </c>
      <c r="R22" s="489"/>
      <c r="S22" s="489"/>
      <c r="T22" s="489"/>
      <c r="U22" s="489"/>
      <c r="V22" s="504"/>
      <c r="W22" s="506" t="s">
        <v>168</v>
      </c>
      <c r="X22" s="495"/>
      <c r="Y22" s="496"/>
      <c r="Z22" s="503" t="s">
        <v>1</v>
      </c>
      <c r="AA22" s="478"/>
      <c r="AB22" s="478"/>
      <c r="AC22" s="478"/>
      <c r="AD22" s="478"/>
      <c r="AE22" s="478"/>
      <c r="AF22" s="478"/>
      <c r="AG22" s="479"/>
      <c r="AH22" s="477" t="s">
        <v>169</v>
      </c>
      <c r="AI22" s="478"/>
      <c r="AJ22" s="478"/>
      <c r="AK22" s="478"/>
      <c r="AL22" s="479"/>
      <c r="AM22" s="477" t="s">
        <v>170</v>
      </c>
      <c r="AN22" s="483"/>
      <c r="AO22" s="483"/>
      <c r="AP22" s="483"/>
      <c r="AQ22" s="483"/>
      <c r="AR22" s="484"/>
      <c r="AS22" s="488" t="s">
        <v>167</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171</v>
      </c>
      <c r="AZ23" s="458"/>
      <c r="BA23" s="458"/>
      <c r="BB23" s="458"/>
      <c r="BC23" s="458"/>
      <c r="BD23" s="458"/>
      <c r="BE23" s="458"/>
      <c r="BF23" s="458"/>
      <c r="BG23" s="458"/>
      <c r="BH23" s="458"/>
      <c r="BI23" s="458"/>
      <c r="BJ23" s="458"/>
      <c r="BK23" s="458"/>
      <c r="BL23" s="458"/>
      <c r="BM23" s="459"/>
      <c r="BN23" s="465">
        <v>36249571</v>
      </c>
      <c r="BO23" s="466"/>
      <c r="BP23" s="466"/>
      <c r="BQ23" s="466"/>
      <c r="BR23" s="466"/>
      <c r="BS23" s="466"/>
      <c r="BT23" s="466"/>
      <c r="BU23" s="467"/>
      <c r="BV23" s="465">
        <v>34142065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172</v>
      </c>
      <c r="F24" s="439"/>
      <c r="G24" s="439"/>
      <c r="H24" s="439"/>
      <c r="I24" s="439"/>
      <c r="J24" s="439"/>
      <c r="K24" s="440"/>
      <c r="L24" s="441">
        <v>1</v>
      </c>
      <c r="M24" s="442"/>
      <c r="N24" s="442"/>
      <c r="O24" s="442"/>
      <c r="P24" s="443"/>
      <c r="Q24" s="441">
        <v>9090</v>
      </c>
      <c r="R24" s="442"/>
      <c r="S24" s="442"/>
      <c r="T24" s="442"/>
      <c r="U24" s="442"/>
      <c r="V24" s="443"/>
      <c r="W24" s="507"/>
      <c r="X24" s="498"/>
      <c r="Y24" s="499"/>
      <c r="Z24" s="438" t="s">
        <v>173</v>
      </c>
      <c r="AA24" s="439"/>
      <c r="AB24" s="439"/>
      <c r="AC24" s="439"/>
      <c r="AD24" s="439"/>
      <c r="AE24" s="439"/>
      <c r="AF24" s="439"/>
      <c r="AG24" s="440"/>
      <c r="AH24" s="441">
        <v>775</v>
      </c>
      <c r="AI24" s="442"/>
      <c r="AJ24" s="442"/>
      <c r="AK24" s="442"/>
      <c r="AL24" s="443"/>
      <c r="AM24" s="441">
        <v>2328100</v>
      </c>
      <c r="AN24" s="442"/>
      <c r="AO24" s="442"/>
      <c r="AP24" s="442"/>
      <c r="AQ24" s="442"/>
      <c r="AR24" s="443"/>
      <c r="AS24" s="441">
        <v>3004</v>
      </c>
      <c r="AT24" s="442"/>
      <c r="AU24" s="442"/>
      <c r="AV24" s="442"/>
      <c r="AW24" s="442"/>
      <c r="AX24" s="444"/>
      <c r="AY24" s="432" t="s">
        <v>174</v>
      </c>
      <c r="AZ24" s="433"/>
      <c r="BA24" s="433"/>
      <c r="BB24" s="433"/>
      <c r="BC24" s="433"/>
      <c r="BD24" s="433"/>
      <c r="BE24" s="433"/>
      <c r="BF24" s="433"/>
      <c r="BG24" s="433"/>
      <c r="BH24" s="433"/>
      <c r="BI24" s="433"/>
      <c r="BJ24" s="433"/>
      <c r="BK24" s="433"/>
      <c r="BL24" s="433"/>
      <c r="BM24" s="434"/>
      <c r="BN24" s="465">
        <v>27733586</v>
      </c>
      <c r="BO24" s="466"/>
      <c r="BP24" s="466"/>
      <c r="BQ24" s="466"/>
      <c r="BR24" s="466"/>
      <c r="BS24" s="466"/>
      <c r="BT24" s="466"/>
      <c r="BU24" s="467"/>
      <c r="BV24" s="465">
        <v>27538606</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175</v>
      </c>
      <c r="F25" s="439"/>
      <c r="G25" s="439"/>
      <c r="H25" s="439"/>
      <c r="I25" s="439"/>
      <c r="J25" s="439"/>
      <c r="K25" s="440"/>
      <c r="L25" s="441">
        <v>2</v>
      </c>
      <c r="M25" s="442"/>
      <c r="N25" s="442"/>
      <c r="O25" s="442"/>
      <c r="P25" s="443"/>
      <c r="Q25" s="441">
        <v>7240</v>
      </c>
      <c r="R25" s="442"/>
      <c r="S25" s="442"/>
      <c r="T25" s="442"/>
      <c r="U25" s="442"/>
      <c r="V25" s="443"/>
      <c r="W25" s="507"/>
      <c r="X25" s="498"/>
      <c r="Y25" s="499"/>
      <c r="Z25" s="438" t="s">
        <v>176</v>
      </c>
      <c r="AA25" s="439"/>
      <c r="AB25" s="439"/>
      <c r="AC25" s="439"/>
      <c r="AD25" s="439"/>
      <c r="AE25" s="439"/>
      <c r="AF25" s="439"/>
      <c r="AG25" s="440"/>
      <c r="AH25" s="441">
        <v>110</v>
      </c>
      <c r="AI25" s="442"/>
      <c r="AJ25" s="442"/>
      <c r="AK25" s="442"/>
      <c r="AL25" s="443"/>
      <c r="AM25" s="441">
        <v>299860</v>
      </c>
      <c r="AN25" s="442"/>
      <c r="AO25" s="442"/>
      <c r="AP25" s="442"/>
      <c r="AQ25" s="442"/>
      <c r="AR25" s="443"/>
      <c r="AS25" s="441">
        <v>2726</v>
      </c>
      <c r="AT25" s="442"/>
      <c r="AU25" s="442"/>
      <c r="AV25" s="442"/>
      <c r="AW25" s="442"/>
      <c r="AX25" s="444"/>
      <c r="AY25" s="457" t="s">
        <v>177</v>
      </c>
      <c r="AZ25" s="458"/>
      <c r="BA25" s="458"/>
      <c r="BB25" s="458"/>
      <c r="BC25" s="458"/>
      <c r="BD25" s="458"/>
      <c r="BE25" s="458"/>
      <c r="BF25" s="458"/>
      <c r="BG25" s="458"/>
      <c r="BH25" s="458"/>
      <c r="BI25" s="458"/>
      <c r="BJ25" s="458"/>
      <c r="BK25" s="458"/>
      <c r="BL25" s="458"/>
      <c r="BM25" s="459"/>
      <c r="BN25" s="460">
        <v>11063424</v>
      </c>
      <c r="BO25" s="461"/>
      <c r="BP25" s="461"/>
      <c r="BQ25" s="461"/>
      <c r="BR25" s="461"/>
      <c r="BS25" s="461"/>
      <c r="BT25" s="461"/>
      <c r="BU25" s="462"/>
      <c r="BV25" s="460">
        <v>14413307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178</v>
      </c>
      <c r="F26" s="439"/>
      <c r="G26" s="439"/>
      <c r="H26" s="439"/>
      <c r="I26" s="439"/>
      <c r="J26" s="439"/>
      <c r="K26" s="440"/>
      <c r="L26" s="441">
        <v>1</v>
      </c>
      <c r="M26" s="442"/>
      <c r="N26" s="442"/>
      <c r="O26" s="442"/>
      <c r="P26" s="443"/>
      <c r="Q26" s="441">
        <v>6520</v>
      </c>
      <c r="R26" s="442"/>
      <c r="S26" s="442"/>
      <c r="T26" s="442"/>
      <c r="U26" s="442"/>
      <c r="V26" s="443"/>
      <c r="W26" s="507"/>
      <c r="X26" s="498"/>
      <c r="Y26" s="499"/>
      <c r="Z26" s="438" t="s">
        <v>179</v>
      </c>
      <c r="AA26" s="520"/>
      <c r="AB26" s="520"/>
      <c r="AC26" s="520"/>
      <c r="AD26" s="520"/>
      <c r="AE26" s="520"/>
      <c r="AF26" s="520"/>
      <c r="AG26" s="521"/>
      <c r="AH26" s="441">
        <v>85</v>
      </c>
      <c r="AI26" s="442"/>
      <c r="AJ26" s="442"/>
      <c r="AK26" s="442"/>
      <c r="AL26" s="443"/>
      <c r="AM26" s="441">
        <v>269450</v>
      </c>
      <c r="AN26" s="442"/>
      <c r="AO26" s="442"/>
      <c r="AP26" s="442"/>
      <c r="AQ26" s="442"/>
      <c r="AR26" s="443"/>
      <c r="AS26" s="441">
        <v>3170</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140</v>
      </c>
      <c r="BO26" s="466"/>
      <c r="BP26" s="466"/>
      <c r="BQ26" s="466"/>
      <c r="BR26" s="466"/>
      <c r="BS26" s="466"/>
      <c r="BT26" s="466"/>
      <c r="BU26" s="467"/>
      <c r="BV26" s="465" t="s">
        <v>140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181</v>
      </c>
      <c r="F27" s="439"/>
      <c r="G27" s="439"/>
      <c r="H27" s="439"/>
      <c r="I27" s="439"/>
      <c r="J27" s="439"/>
      <c r="K27" s="440"/>
      <c r="L27" s="441">
        <v>1</v>
      </c>
      <c r="M27" s="442"/>
      <c r="N27" s="442"/>
      <c r="O27" s="442"/>
      <c r="P27" s="443"/>
      <c r="Q27" s="441">
        <v>4820</v>
      </c>
      <c r="R27" s="442"/>
      <c r="S27" s="442"/>
      <c r="T27" s="442"/>
      <c r="U27" s="442"/>
      <c r="V27" s="443"/>
      <c r="W27" s="507"/>
      <c r="X27" s="498"/>
      <c r="Y27" s="499"/>
      <c r="Z27" s="438" t="s">
        <v>182</v>
      </c>
      <c r="AA27" s="439"/>
      <c r="AB27" s="439"/>
      <c r="AC27" s="439"/>
      <c r="AD27" s="439"/>
      <c r="AE27" s="439"/>
      <c r="AF27" s="439"/>
      <c r="AG27" s="440"/>
      <c r="AH27" s="441">
        <v>32</v>
      </c>
      <c r="AI27" s="442"/>
      <c r="AJ27" s="442"/>
      <c r="AK27" s="442"/>
      <c r="AL27" s="443"/>
      <c r="AM27" s="441">
        <v>80064</v>
      </c>
      <c r="AN27" s="442"/>
      <c r="AO27" s="442"/>
      <c r="AP27" s="442"/>
      <c r="AQ27" s="442"/>
      <c r="AR27" s="443"/>
      <c r="AS27" s="441">
        <v>2502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466000</v>
      </c>
      <c r="BO27" s="469"/>
      <c r="BP27" s="469"/>
      <c r="BQ27" s="469"/>
      <c r="BR27" s="469"/>
      <c r="BS27" s="469"/>
      <c r="BT27" s="469"/>
      <c r="BU27" s="470"/>
      <c r="BV27" s="468">
        <v>466000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4280</v>
      </c>
      <c r="R28" s="442"/>
      <c r="S28" s="442"/>
      <c r="T28" s="442"/>
      <c r="U28" s="442"/>
      <c r="V28" s="443"/>
      <c r="W28" s="507"/>
      <c r="X28" s="498"/>
      <c r="Y28" s="499"/>
      <c r="Z28" s="438" t="s">
        <v>185</v>
      </c>
      <c r="AA28" s="439"/>
      <c r="AB28" s="439"/>
      <c r="AC28" s="439"/>
      <c r="AD28" s="439"/>
      <c r="AE28" s="439"/>
      <c r="AF28" s="439"/>
      <c r="AG28" s="440"/>
      <c r="AH28" s="441" t="s">
        <v>140</v>
      </c>
      <c r="AI28" s="442"/>
      <c r="AJ28" s="442"/>
      <c r="AK28" s="442"/>
      <c r="AL28" s="443"/>
      <c r="AM28" s="441" t="s">
        <v>140</v>
      </c>
      <c r="AN28" s="442"/>
      <c r="AO28" s="442"/>
      <c r="AP28" s="442"/>
      <c r="AQ28" s="442"/>
      <c r="AR28" s="443"/>
      <c r="AS28" s="441" t="s">
        <v>140</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9362720</v>
      </c>
      <c r="BO28" s="461"/>
      <c r="BP28" s="461"/>
      <c r="BQ28" s="461"/>
      <c r="BR28" s="461"/>
      <c r="BS28" s="461"/>
      <c r="BT28" s="461"/>
      <c r="BU28" s="462"/>
      <c r="BV28" s="460">
        <v>10823589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26</v>
      </c>
      <c r="M29" s="442"/>
      <c r="N29" s="442"/>
      <c r="O29" s="442"/>
      <c r="P29" s="443"/>
      <c r="Q29" s="441">
        <v>3990</v>
      </c>
      <c r="R29" s="442"/>
      <c r="S29" s="442"/>
      <c r="T29" s="442"/>
      <c r="U29" s="442"/>
      <c r="V29" s="443"/>
      <c r="W29" s="508"/>
      <c r="X29" s="509"/>
      <c r="Y29" s="510"/>
      <c r="Z29" s="438" t="s">
        <v>188</v>
      </c>
      <c r="AA29" s="439"/>
      <c r="AB29" s="439"/>
      <c r="AC29" s="439"/>
      <c r="AD29" s="439"/>
      <c r="AE29" s="439"/>
      <c r="AF29" s="439"/>
      <c r="AG29" s="440"/>
      <c r="AH29" s="441">
        <v>807</v>
      </c>
      <c r="AI29" s="442"/>
      <c r="AJ29" s="442"/>
      <c r="AK29" s="442"/>
      <c r="AL29" s="443"/>
      <c r="AM29" s="441">
        <v>2408164</v>
      </c>
      <c r="AN29" s="442"/>
      <c r="AO29" s="442"/>
      <c r="AP29" s="442"/>
      <c r="AQ29" s="442"/>
      <c r="AR29" s="443"/>
      <c r="AS29" s="441">
        <v>2984</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3609157</v>
      </c>
      <c r="BO29" s="466"/>
      <c r="BP29" s="466"/>
      <c r="BQ29" s="466"/>
      <c r="BR29" s="466"/>
      <c r="BS29" s="466"/>
      <c r="BT29" s="466"/>
      <c r="BU29" s="467"/>
      <c r="BV29" s="465">
        <v>3603709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98.5</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4947485</v>
      </c>
      <c r="BO30" s="469"/>
      <c r="BP30" s="469"/>
      <c r="BQ30" s="469"/>
      <c r="BR30" s="469"/>
      <c r="BS30" s="469"/>
      <c r="BT30" s="469"/>
      <c r="BU30" s="470"/>
      <c r="BV30" s="468">
        <v>4157052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199</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200</v>
      </c>
      <c r="BF33" s="427"/>
      <c r="BG33" s="427" t="s">
        <v>201</v>
      </c>
      <c r="BH33" s="427"/>
      <c r="BI33" s="427"/>
      <c r="BJ33" s="427"/>
      <c r="BK33" s="427"/>
      <c r="BL33" s="427"/>
      <c r="BM33" s="427"/>
      <c r="BN33" s="427"/>
      <c r="BO33" s="427"/>
      <c r="BP33" s="427"/>
      <c r="BQ33" s="427"/>
      <c r="BR33" s="427"/>
      <c r="BS33" s="427"/>
      <c r="BT33" s="427"/>
      <c r="BU33" s="427"/>
      <c r="BV33" s="216"/>
      <c r="BW33" s="428" t="s">
        <v>200</v>
      </c>
      <c r="BX33" s="428"/>
      <c r="BY33" s="427" t="s">
        <v>202</v>
      </c>
      <c r="BZ33" s="427"/>
      <c r="CA33" s="427"/>
      <c r="CB33" s="427"/>
      <c r="CC33" s="427"/>
      <c r="CD33" s="427"/>
      <c r="CE33" s="427"/>
      <c r="CF33" s="427"/>
      <c r="CG33" s="427"/>
      <c r="CH33" s="427"/>
      <c r="CI33" s="427"/>
      <c r="CJ33" s="427"/>
      <c r="CK33" s="427"/>
      <c r="CL33" s="427"/>
      <c r="CM33" s="427"/>
      <c r="CN33" s="215"/>
      <c r="CO33" s="428" t="s">
        <v>203</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10</v>
      </c>
      <c r="V34" s="424"/>
      <c r="W34" s="423" t="str">
        <f>IF('各会計、関係団体の財政状況及び健全化判断比率'!B28="","",'各会計、関係団体の財政状況及び健全化判断比率'!B28)</f>
        <v>国民健康保険事業会計</v>
      </c>
      <c r="X34" s="423"/>
      <c r="Y34" s="423"/>
      <c r="Z34" s="423"/>
      <c r="AA34" s="423"/>
      <c r="AB34" s="423"/>
      <c r="AC34" s="423"/>
      <c r="AD34" s="423"/>
      <c r="AE34" s="423"/>
      <c r="AF34" s="423"/>
      <c r="AG34" s="423"/>
      <c r="AH34" s="423"/>
      <c r="AI34" s="423"/>
      <c r="AJ34" s="423"/>
      <c r="AK34" s="423"/>
      <c r="AL34" s="213"/>
      <c r="AM34" s="424">
        <f>IF(AO34="","",MAX(C34:D43,U34:V43)+1)</f>
        <v>15</v>
      </c>
      <c r="AN34" s="424"/>
      <c r="AO34" s="423" t="str">
        <f>IF('各会計、関係団体の財政状況及び健全化判断比率'!B33="","",'各会計、関係団体の財政状況及び健全化判断比率'!B33)</f>
        <v>阿南市水道事業会計</v>
      </c>
      <c r="AP34" s="423"/>
      <c r="AQ34" s="423"/>
      <c r="AR34" s="423"/>
      <c r="AS34" s="423"/>
      <c r="AT34" s="423"/>
      <c r="AU34" s="423"/>
      <c r="AV34" s="423"/>
      <c r="AW34" s="423"/>
      <c r="AX34" s="423"/>
      <c r="AY34" s="423"/>
      <c r="AZ34" s="423"/>
      <c r="BA34" s="423"/>
      <c r="BB34" s="423"/>
      <c r="BC34" s="423"/>
      <c r="BD34" s="213"/>
      <c r="BE34" s="424">
        <f>IF(BG34="","",MAX(C34:D43,U34:V43,AM34:AN43)+1)</f>
        <v>16</v>
      </c>
      <c r="BF34" s="424"/>
      <c r="BG34" s="423" t="str">
        <f>IF('各会計、関係団体の財政状況及び健全化判断比率'!B34="","",'各会計、関係団体の財政状況及び健全化判断比率'!B34)</f>
        <v>公共下水道事業会計</v>
      </c>
      <c r="BH34" s="423"/>
      <c r="BI34" s="423"/>
      <c r="BJ34" s="423"/>
      <c r="BK34" s="423"/>
      <c r="BL34" s="423"/>
      <c r="BM34" s="423"/>
      <c r="BN34" s="423"/>
      <c r="BO34" s="423"/>
      <c r="BP34" s="423"/>
      <c r="BQ34" s="423"/>
      <c r="BR34" s="423"/>
      <c r="BS34" s="423"/>
      <c r="BT34" s="423"/>
      <c r="BU34" s="423"/>
      <c r="BV34" s="213"/>
      <c r="BW34" s="424">
        <f>IF(BY34="","",MAX(C34:D43,U34:V43,AM34:AN43,BE34:BF43)+1)</f>
        <v>18</v>
      </c>
      <c r="BX34" s="424"/>
      <c r="BY34" s="423" t="str">
        <f>IF('各会計、関係団体の財政状況及び健全化判断比率'!B68="","",'各会計、関係団体の財政状況及び健全化判断比率'!B68)</f>
        <v>老人ホーム福寿荘組合</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阿南市土地開発公社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住宅新築資金等貸付事業会計</v>
      </c>
      <c r="F35" s="423"/>
      <c r="G35" s="423"/>
      <c r="H35" s="423"/>
      <c r="I35" s="423"/>
      <c r="J35" s="423"/>
      <c r="K35" s="423"/>
      <c r="L35" s="423"/>
      <c r="M35" s="423"/>
      <c r="N35" s="423"/>
      <c r="O35" s="423"/>
      <c r="P35" s="423"/>
      <c r="Q35" s="423"/>
      <c r="R35" s="423"/>
      <c r="S35" s="423"/>
      <c r="T35" s="213"/>
      <c r="U35" s="424">
        <f>IF(W35="","",U34+1)</f>
        <v>11</v>
      </c>
      <c r="V35" s="424"/>
      <c r="W35" s="423" t="str">
        <f>IF('各会計、関係団体の財政状況及び健全化判断比率'!B29="","",'各会計、関係団体の財政状況及び健全化判断比率'!B29)</f>
        <v>加茂谷診療所事業会計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17</v>
      </c>
      <c r="BF35" s="424"/>
      <c r="BG35" s="423" t="str">
        <f>IF('各会計、関係団体の財政状況及び健全化判断比率'!B35="","",'各会計、関係団体の財政状況及び健全化判断比率'!B35)</f>
        <v>羽ノ浦農業集落排水事業会計</v>
      </c>
      <c r="BH35" s="423"/>
      <c r="BI35" s="423"/>
      <c r="BJ35" s="423"/>
      <c r="BK35" s="423"/>
      <c r="BL35" s="423"/>
      <c r="BM35" s="423"/>
      <c r="BN35" s="423"/>
      <c r="BO35" s="423"/>
      <c r="BP35" s="423"/>
      <c r="BQ35" s="423"/>
      <c r="BR35" s="423"/>
      <c r="BS35" s="423"/>
      <c r="BT35" s="423"/>
      <c r="BU35" s="423"/>
      <c r="BV35" s="213"/>
      <c r="BW35" s="424">
        <f t="shared" ref="BW35:BW43" si="2">IF(BY35="","",BW34+1)</f>
        <v>19</v>
      </c>
      <c r="BX35" s="424"/>
      <c r="BY35" s="423" t="str">
        <f>IF('各会計、関係団体の財政状況及び健全化判断比率'!B69="","",'各会計、関係団体の財政状況及び健全化判断比率'!B69)</f>
        <v>那賀川北岸地域湛水防除施設組合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株式会社コートベール徳島</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伊島地区生活排水処理事業会計</v>
      </c>
      <c r="F36" s="423"/>
      <c r="G36" s="423"/>
      <c r="H36" s="423"/>
      <c r="I36" s="423"/>
      <c r="J36" s="423"/>
      <c r="K36" s="423"/>
      <c r="L36" s="423"/>
      <c r="M36" s="423"/>
      <c r="N36" s="423"/>
      <c r="O36" s="423"/>
      <c r="P36" s="423"/>
      <c r="Q36" s="423"/>
      <c r="R36" s="423"/>
      <c r="S36" s="423"/>
      <c r="T36" s="213"/>
      <c r="U36" s="424">
        <f t="shared" ref="U36:U43" si="4">IF(W36="","",U35+1)</f>
        <v>12</v>
      </c>
      <c r="V36" s="424"/>
      <c r="W36" s="423" t="str">
        <f>IF('各会計、関係団体の財政状況及び健全化判断比率'!B30="","",'各会計、関係団体の財政状況及び健全化判断比率'!B30)</f>
        <v>伊島診療所事業会計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20</v>
      </c>
      <c r="BX36" s="424"/>
      <c r="BY36" s="423" t="str">
        <f>IF('各会計、関係団体の財政状況及び健全化判断比率'!B70="","",'各会計、関係団体の財政状況及び健全化判断比率'!B70)</f>
        <v>徳島県市町村総合事務組合（一般会計）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学校給食事業会計</v>
      </c>
      <c r="F37" s="423"/>
      <c r="G37" s="423"/>
      <c r="H37" s="423"/>
      <c r="I37" s="423"/>
      <c r="J37" s="423"/>
      <c r="K37" s="423"/>
      <c r="L37" s="423"/>
      <c r="M37" s="423"/>
      <c r="N37" s="423"/>
      <c r="O37" s="423"/>
      <c r="P37" s="423"/>
      <c r="Q37" s="423"/>
      <c r="R37" s="423"/>
      <c r="S37" s="423"/>
      <c r="T37" s="213"/>
      <c r="U37" s="424">
        <f t="shared" si="4"/>
        <v>13</v>
      </c>
      <c r="V37" s="424"/>
      <c r="W37" s="423" t="str">
        <f>IF('各会計、関係団体の財政状況及び健全化判断比率'!B31="","",'各会計、関係団体の財政状況及び健全化判断比率'!B31)</f>
        <v>介護保険事業会計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21</v>
      </c>
      <c r="BX37" s="424"/>
      <c r="BY37" s="423" t="str">
        <f>IF('各会計、関係団体の財政状況及び健全化判断比率'!B71="","",'各会計、関係団体の財政状況及び健全化判断比率'!B71)</f>
        <v>徳島県市町村総合事務組合（徳島滞納整理機構特別会計）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奨学資金貸付事業会計</v>
      </c>
      <c r="F38" s="423"/>
      <c r="G38" s="423"/>
      <c r="H38" s="423"/>
      <c r="I38" s="423"/>
      <c r="J38" s="423"/>
      <c r="K38" s="423"/>
      <c r="L38" s="423"/>
      <c r="M38" s="423"/>
      <c r="N38" s="423"/>
      <c r="O38" s="423"/>
      <c r="P38" s="423"/>
      <c r="Q38" s="423"/>
      <c r="R38" s="423"/>
      <c r="S38" s="423"/>
      <c r="T38" s="213"/>
      <c r="U38" s="424">
        <f t="shared" si="4"/>
        <v>14</v>
      </c>
      <c r="V38" s="424"/>
      <c r="W38" s="423" t="str">
        <f>IF('各会計、関係団体の財政状況及び健全化判断比率'!B32="","",'各会計、関係団体の財政状況及び健全化判断比率'!B32)</f>
        <v>後期高齢者医療会計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22</v>
      </c>
      <c r="BX38" s="424"/>
      <c r="BY38" s="423" t="str">
        <f>IF('各会計、関係団体の財政状況及び健全化判断比率'!B72="","",'各会計、関係団体の財政状況及び健全化判断比率'!B72)</f>
        <v>徳島県後期高齢者医療広域連合（一般会計）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f t="shared" si="5"/>
        <v>6</v>
      </c>
      <c r="D39" s="424"/>
      <c r="E39" s="423" t="str">
        <f>IF('各会計、関係団体の財政状況及び健全化判断比率'!B12="","",'各会計、関係団体の財政状況及び健全化判断比率'!B12)</f>
        <v>春日野地域下水道事業会計</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23</v>
      </c>
      <c r="BX39" s="424"/>
      <c r="BY39" s="423" t="str">
        <f>IF('各会計、関係団体の財政状況及び健全化判断比率'!B73="","",'各会計、関係団体の財政状況及び健全化判断比率'!B73)</f>
        <v>徳島県後期高齢者広域連合
（後期高齢者医療特別会計）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f t="shared" si="5"/>
        <v>7</v>
      </c>
      <c r="D40" s="424"/>
      <c r="E40" s="423" t="str">
        <f>IF('各会計、関係団体の財政状況及び健全化判断比率'!B13="","",'各会計、関係団体の財政状況及び健全化判断比率'!B13)</f>
        <v>豊香野地区生活排水処理事業会計</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f t="shared" si="5"/>
        <v>8</v>
      </c>
      <c r="D41" s="424"/>
      <c r="E41" s="423" t="str">
        <f>IF('各会計、関係団体の財政状況及び健全化判断比率'!B14="","",'各会計、関係団体の財政状況及び健全化判断比率'!B14)</f>
        <v>西春日野生活排水処理事業会計</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f t="shared" si="5"/>
        <v>9</v>
      </c>
      <c r="D42" s="424"/>
      <c r="E42" s="423" t="str">
        <f>IF('各会計、関係団体の財政状況及び健全化判断比率'!B15="","",'各会計、関係団体の財政状況及び健全化判断比率'!B15)</f>
        <v>夜間休日診療所事業会計</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210</v>
      </c>
    </row>
    <row r="50" spans="5:5" x14ac:dyDescent="0.15">
      <c r="E50" s="187" t="s">
        <v>211</v>
      </c>
    </row>
    <row r="51" spans="5:5" x14ac:dyDescent="0.15">
      <c r="E51" s="187" t="s">
        <v>212</v>
      </c>
    </row>
    <row r="52" spans="5:5" x14ac:dyDescent="0.15">
      <c r="E52" s="187" t="s">
        <v>213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U/x4ncvQJ0SoG8lfnfoVoqerB1n10XrhJJq+RMYdoauxw/OiaHRfi7bpJvbCkERcmp5isoi6i/1yn90exqNQ==" saltValue="wSFXVadpUYooOOL1rbzK0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45" t="s">
        <v>569</v>
      </c>
      <c r="D34" s="1245"/>
      <c r="E34" s="1246"/>
      <c r="F34" s="32">
        <v>6.02</v>
      </c>
      <c r="G34" s="33">
        <v>5.81</v>
      </c>
      <c r="H34" s="33">
        <v>5.91</v>
      </c>
      <c r="I34" s="33">
        <v>7.15</v>
      </c>
      <c r="J34" s="34">
        <v>8.15</v>
      </c>
      <c r="K34" s="22"/>
      <c r="L34" s="22"/>
      <c r="M34" s="22"/>
      <c r="N34" s="22"/>
      <c r="O34" s="22"/>
      <c r="P34" s="22"/>
    </row>
    <row r="35" spans="1:16" ht="39" customHeight="1" x14ac:dyDescent="0.15">
      <c r="A35" s="22"/>
      <c r="B35" s="35"/>
      <c r="C35" s="1239" t="s">
        <v>570</v>
      </c>
      <c r="D35" s="1240"/>
      <c r="E35" s="1241"/>
      <c r="F35" s="36">
        <v>0.81</v>
      </c>
      <c r="G35" s="37">
        <v>0.96</v>
      </c>
      <c r="H35" s="37">
        <v>0.55000000000000004</v>
      </c>
      <c r="I35" s="37">
        <v>1.24</v>
      </c>
      <c r="J35" s="38">
        <v>1.87</v>
      </c>
      <c r="K35" s="22"/>
      <c r="L35" s="22"/>
      <c r="M35" s="22"/>
      <c r="N35" s="22"/>
      <c r="O35" s="22"/>
      <c r="P35" s="22"/>
    </row>
    <row r="36" spans="1:16" ht="39" customHeight="1" x14ac:dyDescent="0.15">
      <c r="A36" s="22"/>
      <c r="B36" s="35"/>
      <c r="C36" s="1239" t="s">
        <v>571</v>
      </c>
      <c r="D36" s="1240"/>
      <c r="E36" s="1241"/>
      <c r="F36" s="36">
        <v>0</v>
      </c>
      <c r="G36" s="37">
        <v>0</v>
      </c>
      <c r="H36" s="37">
        <v>1.26</v>
      </c>
      <c r="I36" s="37">
        <v>0.79</v>
      </c>
      <c r="J36" s="38">
        <v>1.38</v>
      </c>
      <c r="K36" s="22"/>
      <c r="L36" s="22"/>
      <c r="M36" s="22"/>
      <c r="N36" s="22"/>
      <c r="O36" s="22"/>
      <c r="P36" s="22"/>
    </row>
    <row r="37" spans="1:16" ht="39" customHeight="1" x14ac:dyDescent="0.15">
      <c r="A37" s="22"/>
      <c r="B37" s="35"/>
      <c r="C37" s="1239" t="s">
        <v>572</v>
      </c>
      <c r="D37" s="1240"/>
      <c r="E37" s="1241"/>
      <c r="F37" s="36">
        <v>3.69</v>
      </c>
      <c r="G37" s="37">
        <v>2.13</v>
      </c>
      <c r="H37" s="37">
        <v>0.55000000000000004</v>
      </c>
      <c r="I37" s="37">
        <v>0.95</v>
      </c>
      <c r="J37" s="38">
        <v>0.81</v>
      </c>
      <c r="K37" s="22"/>
      <c r="L37" s="22"/>
      <c r="M37" s="22"/>
      <c r="N37" s="22"/>
      <c r="O37" s="22"/>
      <c r="P37" s="22"/>
    </row>
    <row r="38" spans="1:16" ht="39" customHeight="1" x14ac:dyDescent="0.15">
      <c r="A38" s="22"/>
      <c r="B38" s="35"/>
      <c r="C38" s="1239" t="s">
        <v>573</v>
      </c>
      <c r="D38" s="1240"/>
      <c r="E38" s="1241"/>
      <c r="F38" s="36">
        <v>0.09</v>
      </c>
      <c r="G38" s="37">
        <v>0.08</v>
      </c>
      <c r="H38" s="37">
        <v>0.09</v>
      </c>
      <c r="I38" s="37">
        <v>0.1</v>
      </c>
      <c r="J38" s="38">
        <v>0.11</v>
      </c>
      <c r="K38" s="22"/>
      <c r="L38" s="22"/>
      <c r="M38" s="22"/>
      <c r="N38" s="22"/>
      <c r="O38" s="22"/>
      <c r="P38" s="22"/>
    </row>
    <row r="39" spans="1:16" ht="39" customHeight="1" x14ac:dyDescent="0.15">
      <c r="A39" s="22"/>
      <c r="B39" s="35"/>
      <c r="C39" s="1239" t="s">
        <v>574</v>
      </c>
      <c r="D39" s="1240"/>
      <c r="E39" s="1241"/>
      <c r="F39" s="36">
        <v>0</v>
      </c>
      <c r="G39" s="37">
        <v>0.05</v>
      </c>
      <c r="H39" s="37">
        <v>0.06</v>
      </c>
      <c r="I39" s="37">
        <v>0.04</v>
      </c>
      <c r="J39" s="38">
        <v>0.05</v>
      </c>
      <c r="K39" s="22"/>
      <c r="L39" s="22"/>
      <c r="M39" s="22"/>
      <c r="N39" s="22"/>
      <c r="O39" s="22"/>
      <c r="P39" s="22"/>
    </row>
    <row r="40" spans="1:16" ht="39" customHeight="1" x14ac:dyDescent="0.15">
      <c r="A40" s="22"/>
      <c r="B40" s="35"/>
      <c r="C40" s="1239" t="s">
        <v>575</v>
      </c>
      <c r="D40" s="1240"/>
      <c r="E40" s="1241"/>
      <c r="F40" s="36" t="s">
        <v>576</v>
      </c>
      <c r="G40" s="37" t="s">
        <v>577</v>
      </c>
      <c r="H40" s="37">
        <v>0</v>
      </c>
      <c r="I40" s="37">
        <v>0</v>
      </c>
      <c r="J40" s="38">
        <v>0.03</v>
      </c>
      <c r="K40" s="22"/>
      <c r="L40" s="22"/>
      <c r="M40" s="22"/>
      <c r="N40" s="22"/>
      <c r="O40" s="22"/>
      <c r="P40" s="22"/>
    </row>
    <row r="41" spans="1:16" ht="39" customHeight="1" x14ac:dyDescent="0.15">
      <c r="A41" s="22"/>
      <c r="B41" s="35"/>
      <c r="C41" s="1239" t="s">
        <v>578</v>
      </c>
      <c r="D41" s="1240"/>
      <c r="E41" s="1241"/>
      <c r="F41" s="36">
        <v>0</v>
      </c>
      <c r="G41" s="37">
        <v>0.01</v>
      </c>
      <c r="H41" s="37">
        <v>0</v>
      </c>
      <c r="I41" s="37">
        <v>0.01</v>
      </c>
      <c r="J41" s="38">
        <v>0.01</v>
      </c>
      <c r="K41" s="22"/>
      <c r="L41" s="22"/>
      <c r="M41" s="22"/>
      <c r="N41" s="22"/>
      <c r="O41" s="22"/>
      <c r="P41" s="22"/>
    </row>
    <row r="42" spans="1:16" ht="39" customHeight="1" x14ac:dyDescent="0.15">
      <c r="A42" s="22"/>
      <c r="B42" s="39"/>
      <c r="C42" s="1239" t="s">
        <v>579</v>
      </c>
      <c r="D42" s="1240"/>
      <c r="E42" s="1241"/>
      <c r="F42" s="36" t="s">
        <v>518</v>
      </c>
      <c r="G42" s="37" t="s">
        <v>518</v>
      </c>
      <c r="H42" s="37" t="s">
        <v>518</v>
      </c>
      <c r="I42" s="37" t="s">
        <v>518</v>
      </c>
      <c r="J42" s="38" t="s">
        <v>518</v>
      </c>
      <c r="K42" s="22"/>
      <c r="L42" s="22"/>
      <c r="M42" s="22"/>
      <c r="N42" s="22"/>
      <c r="O42" s="22"/>
      <c r="P42" s="22"/>
    </row>
    <row r="43" spans="1:16" ht="39" customHeight="1" thickBot="1" x14ac:dyDescent="0.2">
      <c r="A43" s="22"/>
      <c r="B43" s="40"/>
      <c r="C43" s="1242" t="s">
        <v>580</v>
      </c>
      <c r="D43" s="1243"/>
      <c r="E43" s="1244"/>
      <c r="F43" s="41">
        <v>7.0000000000000007E-2</v>
      </c>
      <c r="G43" s="42">
        <v>7.0000000000000007E-2</v>
      </c>
      <c r="H43" s="42">
        <v>0.1</v>
      </c>
      <c r="I43" s="42">
        <v>0.1</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O6H3DJkvwjmdHsWscmw4bqodqpBWpU8LeY7KGc13Tbmd4ySqcFY/+gmKe+72AeDLrNIdiVjiYb7gVmvlaosnw==" saltValue="j6UX+UD1EOiJhIV/lxrr5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3234</v>
      </c>
      <c r="L45" s="60">
        <v>3075</v>
      </c>
      <c r="M45" s="60">
        <v>3151</v>
      </c>
      <c r="N45" s="60">
        <v>3159</v>
      </c>
      <c r="O45" s="61">
        <v>3058</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518</v>
      </c>
      <c r="L46" s="64" t="s">
        <v>518</v>
      </c>
      <c r="M46" s="64" t="s">
        <v>518</v>
      </c>
      <c r="N46" s="64" t="s">
        <v>518</v>
      </c>
      <c r="O46" s="65" t="s">
        <v>518</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518</v>
      </c>
      <c r="L47" s="64" t="s">
        <v>518</v>
      </c>
      <c r="M47" s="64" t="s">
        <v>518</v>
      </c>
      <c r="N47" s="64" t="s">
        <v>518</v>
      </c>
      <c r="O47" s="65" t="s">
        <v>518</v>
      </c>
      <c r="P47" s="48"/>
      <c r="Q47" s="48"/>
      <c r="R47" s="48"/>
      <c r="S47" s="48"/>
      <c r="T47" s="48"/>
      <c r="U47" s="48"/>
    </row>
    <row r="48" spans="1:21" ht="30.75" customHeight="1" x14ac:dyDescent="0.15">
      <c r="A48" s="48"/>
      <c r="B48" s="1267"/>
      <c r="C48" s="1268"/>
      <c r="D48" s="62"/>
      <c r="E48" s="1249" t="s">
        <v>15</v>
      </c>
      <c r="F48" s="1249"/>
      <c r="G48" s="1249"/>
      <c r="H48" s="1249"/>
      <c r="I48" s="1249"/>
      <c r="J48" s="1250"/>
      <c r="K48" s="63">
        <v>343</v>
      </c>
      <c r="L48" s="64">
        <v>359</v>
      </c>
      <c r="M48" s="64">
        <v>366</v>
      </c>
      <c r="N48" s="64">
        <v>411</v>
      </c>
      <c r="O48" s="65">
        <v>393</v>
      </c>
      <c r="P48" s="48"/>
      <c r="Q48" s="48"/>
      <c r="R48" s="48"/>
      <c r="S48" s="48"/>
      <c r="T48" s="48"/>
      <c r="U48" s="48"/>
    </row>
    <row r="49" spans="1:21" ht="30.75" customHeight="1" x14ac:dyDescent="0.15">
      <c r="A49" s="48"/>
      <c r="B49" s="1267"/>
      <c r="C49" s="1268"/>
      <c r="D49" s="62"/>
      <c r="E49" s="1249" t="s">
        <v>16</v>
      </c>
      <c r="F49" s="1249"/>
      <c r="G49" s="1249"/>
      <c r="H49" s="1249"/>
      <c r="I49" s="1249"/>
      <c r="J49" s="1250"/>
      <c r="K49" s="63">
        <v>1</v>
      </c>
      <c r="L49" s="64">
        <v>1</v>
      </c>
      <c r="M49" s="64">
        <v>1</v>
      </c>
      <c r="N49" s="64">
        <v>1</v>
      </c>
      <c r="O49" s="65">
        <v>1</v>
      </c>
      <c r="P49" s="48"/>
      <c r="Q49" s="48"/>
      <c r="R49" s="48"/>
      <c r="S49" s="48"/>
      <c r="T49" s="48"/>
      <c r="U49" s="48"/>
    </row>
    <row r="50" spans="1:21" ht="30.75" customHeight="1" x14ac:dyDescent="0.15">
      <c r="A50" s="48"/>
      <c r="B50" s="1267"/>
      <c r="C50" s="1268"/>
      <c r="D50" s="62"/>
      <c r="E50" s="1249" t="s">
        <v>17</v>
      </c>
      <c r="F50" s="1249"/>
      <c r="G50" s="1249"/>
      <c r="H50" s="1249"/>
      <c r="I50" s="1249"/>
      <c r="J50" s="1250"/>
      <c r="K50" s="63" t="s">
        <v>518</v>
      </c>
      <c r="L50" s="64" t="s">
        <v>518</v>
      </c>
      <c r="M50" s="64" t="s">
        <v>518</v>
      </c>
      <c r="N50" s="64" t="s">
        <v>518</v>
      </c>
      <c r="O50" s="65" t="s">
        <v>518</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518</v>
      </c>
      <c r="L51" s="64" t="s">
        <v>518</v>
      </c>
      <c r="M51" s="64" t="s">
        <v>518</v>
      </c>
      <c r="N51" s="64" t="s">
        <v>518</v>
      </c>
      <c r="O51" s="65" t="s">
        <v>518</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2592</v>
      </c>
      <c r="L52" s="64">
        <v>2573</v>
      </c>
      <c r="M52" s="64">
        <v>2586</v>
      </c>
      <c r="N52" s="64">
        <v>2594</v>
      </c>
      <c r="O52" s="65">
        <v>2627</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986</v>
      </c>
      <c r="L53" s="69">
        <v>862</v>
      </c>
      <c r="M53" s="69">
        <v>932</v>
      </c>
      <c r="N53" s="69">
        <v>977</v>
      </c>
      <c r="O53" s="70">
        <v>825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581</v>
      </c>
      <c r="L56" s="80" t="s">
        <v>582</v>
      </c>
      <c r="M56" s="80" t="s">
        <v>583</v>
      </c>
      <c r="N56" s="80" t="s">
        <v>584</v>
      </c>
      <c r="O56" s="81" t="s">
        <v>585</v>
      </c>
      <c r="P56" s="48"/>
      <c r="Q56" s="48"/>
      <c r="R56" s="48"/>
      <c r="S56" s="48"/>
      <c r="T56" s="48"/>
      <c r="U56" s="48"/>
    </row>
    <row r="57" spans="1:21" ht="31.5" customHeight="1" x14ac:dyDescent="0.15">
      <c r="B57" s="1255" t="s">
        <v>25</v>
      </c>
      <c r="C57" s="1256"/>
      <c r="D57" s="1259" t="s">
        <v>26</v>
      </c>
      <c r="E57" s="1260"/>
      <c r="F57" s="1260"/>
      <c r="G57" s="1260"/>
      <c r="H57" s="1260"/>
      <c r="I57" s="1260"/>
      <c r="J57" s="1261"/>
      <c r="K57" s="82" t="s">
        <v>599</v>
      </c>
      <c r="L57" s="83" t="s">
        <v>518</v>
      </c>
      <c r="M57" s="83" t="s">
        <v>518</v>
      </c>
      <c r="N57" s="83" t="s">
        <v>518</v>
      </c>
      <c r="O57" s="84" t="s">
        <v>518</v>
      </c>
    </row>
    <row r="58" spans="1:21" ht="31.5" customHeight="1" thickBot="1" x14ac:dyDescent="0.2">
      <c r="B58" s="1257"/>
      <c r="C58" s="1258"/>
      <c r="D58" s="1262" t="s">
        <v>27</v>
      </c>
      <c r="E58" s="1263"/>
      <c r="F58" s="1263"/>
      <c r="G58" s="1263"/>
      <c r="H58" s="1263"/>
      <c r="I58" s="1263"/>
      <c r="J58" s="1264"/>
      <c r="K58" s="85" t="s">
        <v>600</v>
      </c>
      <c r="L58" s="86" t="s">
        <v>518</v>
      </c>
      <c r="M58" s="86" t="s">
        <v>518</v>
      </c>
      <c r="N58" s="86" t="s">
        <v>518</v>
      </c>
      <c r="O58" s="87" t="s">
        <v>518</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6DGUNPWXXcnU+OTd2JeYz0kDlcyheV4O/YLpSbmZK7UKHuiiYNA/KDu7tZ62LnZE/tHe0QER1OEWJyTZqFaS5w==" saltValue="ml2GywsT32OLVPd6MLd7p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560</v>
      </c>
      <c r="J40" s="99" t="s">
        <v>561</v>
      </c>
      <c r="K40" s="99" t="s">
        <v>562</v>
      </c>
      <c r="L40" s="99" t="s">
        <v>563</v>
      </c>
      <c r="M40" s="100" t="s">
        <v>564</v>
      </c>
    </row>
    <row r="41" spans="2:13" ht="27.75" customHeight="1" x14ac:dyDescent="0.15">
      <c r="B41" s="1285" t="s">
        <v>30</v>
      </c>
      <c r="C41" s="1286"/>
      <c r="D41" s="101"/>
      <c r="E41" s="1287" t="s">
        <v>31</v>
      </c>
      <c r="F41" s="1287"/>
      <c r="G41" s="1287"/>
      <c r="H41" s="1288"/>
      <c r="I41" s="102">
        <v>34280</v>
      </c>
      <c r="J41" s="103">
        <v>33766</v>
      </c>
      <c r="K41" s="103">
        <v>34695</v>
      </c>
      <c r="L41" s="103">
        <v>34142</v>
      </c>
      <c r="M41" s="104">
        <v>36250</v>
      </c>
    </row>
    <row r="42" spans="2:13" ht="27.75" customHeight="1" x14ac:dyDescent="0.15">
      <c r="B42" s="1275"/>
      <c r="C42" s="1276"/>
      <c r="D42" s="105"/>
      <c r="E42" s="1279" t="s">
        <v>32</v>
      </c>
      <c r="F42" s="1279"/>
      <c r="G42" s="1279"/>
      <c r="H42" s="1280"/>
      <c r="I42" s="106" t="s">
        <v>518</v>
      </c>
      <c r="J42" s="107" t="s">
        <v>518</v>
      </c>
      <c r="K42" s="107" t="s">
        <v>518</v>
      </c>
      <c r="L42" s="107" t="s">
        <v>518</v>
      </c>
      <c r="M42" s="108" t="s">
        <v>518</v>
      </c>
    </row>
    <row r="43" spans="2:13" ht="27.75" customHeight="1" x14ac:dyDescent="0.15">
      <c r="B43" s="1275"/>
      <c r="C43" s="1276"/>
      <c r="D43" s="105"/>
      <c r="E43" s="1279" t="s">
        <v>33</v>
      </c>
      <c r="F43" s="1279"/>
      <c r="G43" s="1279"/>
      <c r="H43" s="1280"/>
      <c r="I43" s="106">
        <v>5887</v>
      </c>
      <c r="J43" s="107">
        <v>5573</v>
      </c>
      <c r="K43" s="107">
        <v>5480</v>
      </c>
      <c r="L43" s="107">
        <v>5466</v>
      </c>
      <c r="M43" s="108">
        <v>5283</v>
      </c>
    </row>
    <row r="44" spans="2:13" ht="27.75" customHeight="1" x14ac:dyDescent="0.15">
      <c r="B44" s="1275"/>
      <c r="C44" s="1276"/>
      <c r="D44" s="105"/>
      <c r="E44" s="1279" t="s">
        <v>34</v>
      </c>
      <c r="F44" s="1279"/>
      <c r="G44" s="1279"/>
      <c r="H44" s="1280"/>
      <c r="I44" s="106">
        <v>5</v>
      </c>
      <c r="J44" s="107">
        <v>4</v>
      </c>
      <c r="K44" s="107">
        <v>3</v>
      </c>
      <c r="L44" s="107">
        <v>2</v>
      </c>
      <c r="M44" s="108">
        <v>2</v>
      </c>
    </row>
    <row r="45" spans="2:13" ht="27.75" customHeight="1" x14ac:dyDescent="0.15">
      <c r="B45" s="1275"/>
      <c r="C45" s="1276"/>
      <c r="D45" s="105"/>
      <c r="E45" s="1279" t="s">
        <v>35</v>
      </c>
      <c r="F45" s="1279"/>
      <c r="G45" s="1279"/>
      <c r="H45" s="1280"/>
      <c r="I45" s="106">
        <v>6828</v>
      </c>
      <c r="J45" s="107">
        <v>6435</v>
      </c>
      <c r="K45" s="107">
        <v>6259</v>
      </c>
      <c r="L45" s="107">
        <v>6053</v>
      </c>
      <c r="M45" s="108">
        <v>5654</v>
      </c>
    </row>
    <row r="46" spans="2:13" ht="27.75" customHeight="1" x14ac:dyDescent="0.15">
      <c r="B46" s="1275"/>
      <c r="C46" s="1276"/>
      <c r="D46" s="109"/>
      <c r="E46" s="1279" t="s">
        <v>36</v>
      </c>
      <c r="F46" s="1279"/>
      <c r="G46" s="1279"/>
      <c r="H46" s="1280"/>
      <c r="I46" s="106">
        <v>578</v>
      </c>
      <c r="J46" s="107">
        <v>577</v>
      </c>
      <c r="K46" s="107">
        <v>575</v>
      </c>
      <c r="L46" s="107">
        <v>573</v>
      </c>
      <c r="M46" s="108">
        <v>570</v>
      </c>
    </row>
    <row r="47" spans="2:13" ht="27.75" customHeight="1" x14ac:dyDescent="0.15">
      <c r="B47" s="1275"/>
      <c r="C47" s="1276"/>
      <c r="D47" s="110"/>
      <c r="E47" s="1289" t="s">
        <v>37</v>
      </c>
      <c r="F47" s="1290"/>
      <c r="G47" s="1290"/>
      <c r="H47" s="1291"/>
      <c r="I47" s="106" t="s">
        <v>518</v>
      </c>
      <c r="J47" s="107" t="s">
        <v>518</v>
      </c>
      <c r="K47" s="107" t="s">
        <v>518</v>
      </c>
      <c r="L47" s="107" t="s">
        <v>518</v>
      </c>
      <c r="M47" s="108" t="s">
        <v>518</v>
      </c>
    </row>
    <row r="48" spans="2:13" ht="27.75" customHeight="1" x14ac:dyDescent="0.15">
      <c r="B48" s="1275"/>
      <c r="C48" s="1276"/>
      <c r="D48" s="105"/>
      <c r="E48" s="1279" t="s">
        <v>38</v>
      </c>
      <c r="F48" s="1279"/>
      <c r="G48" s="1279"/>
      <c r="H48" s="1280"/>
      <c r="I48" s="106" t="s">
        <v>518</v>
      </c>
      <c r="J48" s="107" t="s">
        <v>518</v>
      </c>
      <c r="K48" s="107" t="s">
        <v>518</v>
      </c>
      <c r="L48" s="107" t="s">
        <v>518</v>
      </c>
      <c r="M48" s="108" t="s">
        <v>518</v>
      </c>
    </row>
    <row r="49" spans="2:13" ht="27.75" customHeight="1" x14ac:dyDescent="0.15">
      <c r="B49" s="1277"/>
      <c r="C49" s="1278"/>
      <c r="D49" s="105"/>
      <c r="E49" s="1279" t="s">
        <v>39</v>
      </c>
      <c r="F49" s="1279"/>
      <c r="G49" s="1279"/>
      <c r="H49" s="1280"/>
      <c r="I49" s="106" t="s">
        <v>518</v>
      </c>
      <c r="J49" s="107" t="s">
        <v>518</v>
      </c>
      <c r="K49" s="107" t="s">
        <v>518</v>
      </c>
      <c r="L49" s="107" t="s">
        <v>518</v>
      </c>
      <c r="M49" s="108" t="s">
        <v>518</v>
      </c>
    </row>
    <row r="50" spans="2:13" ht="27.75" customHeight="1" x14ac:dyDescent="0.15">
      <c r="B50" s="1273" t="s">
        <v>40</v>
      </c>
      <c r="C50" s="1274"/>
      <c r="D50" s="111"/>
      <c r="E50" s="1279" t="s">
        <v>41</v>
      </c>
      <c r="F50" s="1279"/>
      <c r="G50" s="1279"/>
      <c r="H50" s="1280"/>
      <c r="I50" s="106">
        <v>24495</v>
      </c>
      <c r="J50" s="107">
        <v>24525</v>
      </c>
      <c r="K50" s="107">
        <v>20863</v>
      </c>
      <c r="L50" s="107">
        <v>19050</v>
      </c>
      <c r="M50" s="108">
        <v>17467</v>
      </c>
    </row>
    <row r="51" spans="2:13" ht="27.75" customHeight="1" x14ac:dyDescent="0.15">
      <c r="B51" s="1275"/>
      <c r="C51" s="1276"/>
      <c r="D51" s="105"/>
      <c r="E51" s="1279" t="s">
        <v>42</v>
      </c>
      <c r="F51" s="1279"/>
      <c r="G51" s="1279"/>
      <c r="H51" s="1280"/>
      <c r="I51" s="106">
        <v>1229</v>
      </c>
      <c r="J51" s="107">
        <v>1291</v>
      </c>
      <c r="K51" s="107">
        <v>1234</v>
      </c>
      <c r="L51" s="107">
        <v>1306</v>
      </c>
      <c r="M51" s="108">
        <v>1418</v>
      </c>
    </row>
    <row r="52" spans="2:13" ht="27.75" customHeight="1" x14ac:dyDescent="0.15">
      <c r="B52" s="1277"/>
      <c r="C52" s="1278"/>
      <c r="D52" s="105"/>
      <c r="E52" s="1279" t="s">
        <v>43</v>
      </c>
      <c r="F52" s="1279"/>
      <c r="G52" s="1279"/>
      <c r="H52" s="1280"/>
      <c r="I52" s="106">
        <v>29769</v>
      </c>
      <c r="J52" s="107">
        <v>29552</v>
      </c>
      <c r="K52" s="107">
        <v>30465</v>
      </c>
      <c r="L52" s="107">
        <v>30235</v>
      </c>
      <c r="M52" s="108">
        <v>30996</v>
      </c>
    </row>
    <row r="53" spans="2:13" ht="27.75" customHeight="1" thickBot="1" x14ac:dyDescent="0.2">
      <c r="B53" s="1281" t="s">
        <v>44</v>
      </c>
      <c r="C53" s="1282"/>
      <c r="D53" s="112"/>
      <c r="E53" s="1283" t="s">
        <v>45</v>
      </c>
      <c r="F53" s="1283"/>
      <c r="G53" s="1283"/>
      <c r="H53" s="1284"/>
      <c r="I53" s="113">
        <v>-7917</v>
      </c>
      <c r="J53" s="114">
        <v>-9013</v>
      </c>
      <c r="K53" s="114">
        <v>-5550</v>
      </c>
      <c r="L53" s="114">
        <v>-4355</v>
      </c>
      <c r="M53" s="115">
        <v>-2123</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JqCo4UVFg7O5HSMG6LYdKbv4peDI5GuYNs/TNWen3YVqXSqdLkEn+3jPi0gMl7gFd0TvLus3g5UNxoj7uD893w==" saltValue="LWxu8IK5VRG1s85cc4YO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562</v>
      </c>
      <c r="G54" s="124" t="s">
        <v>563</v>
      </c>
      <c r="H54" s="125" t="s">
        <v>564</v>
      </c>
    </row>
    <row r="55" spans="2:8" ht="52.5" customHeight="1" x14ac:dyDescent="0.15">
      <c r="B55" s="126"/>
      <c r="C55" s="1300" t="s">
        <v>48</v>
      </c>
      <c r="D55" s="1300"/>
      <c r="E55" s="1301"/>
      <c r="F55" s="127">
        <v>12428</v>
      </c>
      <c r="G55" s="127">
        <v>10824</v>
      </c>
      <c r="H55" s="128">
        <v>9363</v>
      </c>
    </row>
    <row r="56" spans="2:8" ht="52.5" customHeight="1" x14ac:dyDescent="0.15">
      <c r="B56" s="129"/>
      <c r="C56" s="1302" t="s">
        <v>49</v>
      </c>
      <c r="D56" s="1302"/>
      <c r="E56" s="1303"/>
      <c r="F56" s="130">
        <v>3598</v>
      </c>
      <c r="G56" s="130">
        <v>3604</v>
      </c>
      <c r="H56" s="131">
        <v>3609</v>
      </c>
    </row>
    <row r="57" spans="2:8" ht="53.25" customHeight="1" x14ac:dyDescent="0.15">
      <c r="B57" s="129"/>
      <c r="C57" s="1304" t="s">
        <v>50</v>
      </c>
      <c r="D57" s="1304"/>
      <c r="E57" s="1305"/>
      <c r="F57" s="132">
        <v>4373</v>
      </c>
      <c r="G57" s="132">
        <v>4157</v>
      </c>
      <c r="H57" s="133">
        <v>4947</v>
      </c>
    </row>
    <row r="58" spans="2:8" ht="45.75" customHeight="1" x14ac:dyDescent="0.15">
      <c r="B58" s="134"/>
      <c r="C58" s="1292" t="s">
        <v>586</v>
      </c>
      <c r="D58" s="1293"/>
      <c r="E58" s="1294"/>
      <c r="F58" s="135">
        <v>1345</v>
      </c>
      <c r="G58" s="135">
        <v>1350</v>
      </c>
      <c r="H58" s="136">
        <v>1353</v>
      </c>
    </row>
    <row r="59" spans="2:8" ht="45.75" customHeight="1" x14ac:dyDescent="0.15">
      <c r="B59" s="134"/>
      <c r="C59" s="1292" t="s">
        <v>590</v>
      </c>
      <c r="D59" s="1293"/>
      <c r="E59" s="1294"/>
      <c r="F59" s="135">
        <v>0</v>
      </c>
      <c r="G59" s="135">
        <v>0</v>
      </c>
      <c r="H59" s="136">
        <v>1000</v>
      </c>
    </row>
    <row r="60" spans="2:8" ht="45.75" customHeight="1" x14ac:dyDescent="0.15">
      <c r="B60" s="134"/>
      <c r="C60" s="1292" t="s">
        <v>587</v>
      </c>
      <c r="D60" s="1293"/>
      <c r="E60" s="1294"/>
      <c r="F60" s="135">
        <v>596</v>
      </c>
      <c r="G60" s="135">
        <v>570</v>
      </c>
      <c r="H60" s="136">
        <v>546</v>
      </c>
    </row>
    <row r="61" spans="2:8" ht="45.75" customHeight="1" x14ac:dyDescent="0.15">
      <c r="B61" s="134"/>
      <c r="C61" s="1292" t="s">
        <v>589</v>
      </c>
      <c r="D61" s="1293"/>
      <c r="E61" s="1294"/>
      <c r="F61" s="135">
        <v>641</v>
      </c>
      <c r="G61" s="135">
        <v>597</v>
      </c>
      <c r="H61" s="136">
        <v>508</v>
      </c>
    </row>
    <row r="62" spans="2:8" ht="45.75" customHeight="1" thickBot="1" x14ac:dyDescent="0.2">
      <c r="B62" s="137"/>
      <c r="C62" s="1295" t="s">
        <v>588</v>
      </c>
      <c r="D62" s="1296"/>
      <c r="E62" s="1297"/>
      <c r="F62" s="138">
        <v>451</v>
      </c>
      <c r="G62" s="138">
        <v>451</v>
      </c>
      <c r="H62" s="139">
        <v>451</v>
      </c>
    </row>
    <row r="63" spans="2:8" ht="52.5" customHeight="1" thickBot="1" x14ac:dyDescent="0.2">
      <c r="B63" s="140"/>
      <c r="C63" s="1298" t="s">
        <v>51</v>
      </c>
      <c r="D63" s="1298"/>
      <c r="E63" s="1299"/>
      <c r="F63" s="141">
        <v>20399</v>
      </c>
      <c r="G63" s="141">
        <v>18584</v>
      </c>
      <c r="H63" s="142">
        <v>17919</v>
      </c>
    </row>
    <row r="64" spans="2:8" ht="15" customHeight="1" x14ac:dyDescent="0.15"/>
    <row r="65" ht="0" hidden="1" customHeight="1" x14ac:dyDescent="0.15"/>
    <row r="66" ht="0" hidden="1" customHeight="1" x14ac:dyDescent="0.15"/>
  </sheetData>
  <sheetProtection algorithmName="SHA-512" hashValue="iGIHkp6EvMyNA37C7hMZ/rk8R1gEHm/LuMFXVjQUxOsyDmsIIoyRNz6Q97wDtQZJWgZuc7THky++vDvsX46Frw==" saltValue="eFLBSMaURz9ZrX+/DiAT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U22" zoomScaleNormal="100" zoomScaleSheetLayoutView="55" workbookViewId="0">
      <selection activeCell="AN70" sqref="AN70"/>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601</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601</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602</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603</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604</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605</v>
      </c>
    </row>
    <row r="50" spans="1:109" x14ac:dyDescent="0.15">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560</v>
      </c>
      <c r="BQ50" s="1312"/>
      <c r="BR50" s="1312"/>
      <c r="BS50" s="1312"/>
      <c r="BT50" s="1312"/>
      <c r="BU50" s="1312"/>
      <c r="BV50" s="1312"/>
      <c r="BW50" s="1312"/>
      <c r="BX50" s="1312" t="s">
        <v>561</v>
      </c>
      <c r="BY50" s="1312"/>
      <c r="BZ50" s="1312"/>
      <c r="CA50" s="1312"/>
      <c r="CB50" s="1312"/>
      <c r="CC50" s="1312"/>
      <c r="CD50" s="1312"/>
      <c r="CE50" s="1312"/>
      <c r="CF50" s="1312" t="s">
        <v>562</v>
      </c>
      <c r="CG50" s="1312"/>
      <c r="CH50" s="1312"/>
      <c r="CI50" s="1312"/>
      <c r="CJ50" s="1312"/>
      <c r="CK50" s="1312"/>
      <c r="CL50" s="1312"/>
      <c r="CM50" s="1312"/>
      <c r="CN50" s="1312" t="s">
        <v>563</v>
      </c>
      <c r="CO50" s="1312"/>
      <c r="CP50" s="1312"/>
      <c r="CQ50" s="1312"/>
      <c r="CR50" s="1312"/>
      <c r="CS50" s="1312"/>
      <c r="CT50" s="1312"/>
      <c r="CU50" s="1312"/>
      <c r="CV50" s="1312" t="s">
        <v>564</v>
      </c>
      <c r="CW50" s="1312"/>
      <c r="CX50" s="1312"/>
      <c r="CY50" s="1312"/>
      <c r="CZ50" s="1312"/>
      <c r="DA50" s="1312"/>
      <c r="DB50" s="1312"/>
      <c r="DC50" s="1312"/>
    </row>
    <row r="51" spans="1:109" ht="13.5" customHeight="1" x14ac:dyDescent="0.15">
      <c r="B51" s="394"/>
      <c r="G51" s="1323"/>
      <c r="H51" s="1323"/>
      <c r="I51" s="1328"/>
      <c r="J51" s="1328"/>
      <c r="K51" s="1313"/>
      <c r="L51" s="1313"/>
      <c r="M51" s="1313"/>
      <c r="N51" s="1313"/>
      <c r="AM51" s="403"/>
      <c r="AN51" s="1311" t="s">
        <v>606</v>
      </c>
      <c r="AO51" s="1311"/>
      <c r="AP51" s="1311"/>
      <c r="AQ51" s="1311"/>
      <c r="AR51" s="1311"/>
      <c r="AS51" s="1311"/>
      <c r="AT51" s="1311"/>
      <c r="AU51" s="1311"/>
      <c r="AV51" s="1311"/>
      <c r="AW51" s="1311"/>
      <c r="AX51" s="1311"/>
      <c r="AY51" s="1311"/>
      <c r="AZ51" s="1311"/>
      <c r="BA51" s="1311"/>
      <c r="BB51" s="1311" t="s">
        <v>607</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c r="BY51" s="1308"/>
      <c r="BZ51" s="1308"/>
      <c r="CA51" s="1308"/>
      <c r="CB51" s="1308"/>
      <c r="CC51" s="1308"/>
      <c r="CD51" s="1308"/>
      <c r="CE51" s="1308"/>
      <c r="CF51" s="1308"/>
      <c r="CG51" s="1308"/>
      <c r="CH51" s="1308"/>
      <c r="CI51" s="1308"/>
      <c r="CJ51" s="1308"/>
      <c r="CK51" s="1308"/>
      <c r="CL51" s="1308"/>
      <c r="CM51" s="1308"/>
      <c r="CN51" s="1308"/>
      <c r="CO51" s="1308"/>
      <c r="CP51" s="1308"/>
      <c r="CQ51" s="1308"/>
      <c r="CR51" s="1308"/>
      <c r="CS51" s="1308"/>
      <c r="CT51" s="1308"/>
      <c r="CU51" s="1308"/>
      <c r="CV51" s="1308"/>
      <c r="CW51" s="1308"/>
      <c r="CX51" s="1308"/>
      <c r="CY51" s="1308"/>
      <c r="CZ51" s="1308"/>
      <c r="DA51" s="1308"/>
      <c r="DB51" s="1308"/>
      <c r="DC51" s="1308"/>
    </row>
    <row r="52" spans="1:109" x14ac:dyDescent="0.15">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608</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48.6</v>
      </c>
      <c r="BY53" s="1308"/>
      <c r="BZ53" s="1308"/>
      <c r="CA53" s="1308"/>
      <c r="CB53" s="1308"/>
      <c r="CC53" s="1308"/>
      <c r="CD53" s="1308"/>
      <c r="CE53" s="1308"/>
      <c r="CF53" s="1308">
        <v>49.1</v>
      </c>
      <c r="CG53" s="1308"/>
      <c r="CH53" s="1308"/>
      <c r="CI53" s="1308"/>
      <c r="CJ53" s="1308"/>
      <c r="CK53" s="1308"/>
      <c r="CL53" s="1308"/>
      <c r="CM53" s="1308"/>
      <c r="CN53" s="1308">
        <v>50.8</v>
      </c>
      <c r="CO53" s="1308"/>
      <c r="CP53" s="1308"/>
      <c r="CQ53" s="1308"/>
      <c r="CR53" s="1308"/>
      <c r="CS53" s="1308"/>
      <c r="CT53" s="1308"/>
      <c r="CU53" s="1308"/>
      <c r="CV53" s="1308">
        <v>52</v>
      </c>
      <c r="CW53" s="1308"/>
      <c r="CX53" s="1308"/>
      <c r="CY53" s="1308"/>
      <c r="CZ53" s="1308"/>
      <c r="DA53" s="1308"/>
      <c r="DB53" s="1308"/>
      <c r="DC53" s="1308"/>
    </row>
    <row r="54" spans="1:109" x14ac:dyDescent="0.15">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609</v>
      </c>
      <c r="AO55" s="1312"/>
      <c r="AP55" s="1312"/>
      <c r="AQ55" s="1312"/>
      <c r="AR55" s="1312"/>
      <c r="AS55" s="1312"/>
      <c r="AT55" s="1312"/>
      <c r="AU55" s="1312"/>
      <c r="AV55" s="1312"/>
      <c r="AW55" s="1312"/>
      <c r="AX55" s="1312"/>
      <c r="AY55" s="1312"/>
      <c r="AZ55" s="1312"/>
      <c r="BA55" s="1312"/>
      <c r="BB55" s="1311" t="s">
        <v>607</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39</v>
      </c>
      <c r="BY55" s="1308"/>
      <c r="BZ55" s="1308"/>
      <c r="CA55" s="1308"/>
      <c r="CB55" s="1308"/>
      <c r="CC55" s="1308"/>
      <c r="CD55" s="1308"/>
      <c r="CE55" s="1308"/>
      <c r="CF55" s="1308">
        <v>32.5</v>
      </c>
      <c r="CG55" s="1308"/>
      <c r="CH55" s="1308"/>
      <c r="CI55" s="1308"/>
      <c r="CJ55" s="1308"/>
      <c r="CK55" s="1308"/>
      <c r="CL55" s="1308"/>
      <c r="CM55" s="1308"/>
      <c r="CN55" s="1308">
        <v>30.2</v>
      </c>
      <c r="CO55" s="1308"/>
      <c r="CP55" s="1308"/>
      <c r="CQ55" s="1308"/>
      <c r="CR55" s="1308"/>
      <c r="CS55" s="1308"/>
      <c r="CT55" s="1308"/>
      <c r="CU55" s="1308"/>
      <c r="CV55" s="1308">
        <v>25.4</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608</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55.4</v>
      </c>
      <c r="BY57" s="1308"/>
      <c r="BZ57" s="1308"/>
      <c r="CA57" s="1308"/>
      <c r="CB57" s="1308"/>
      <c r="CC57" s="1308"/>
      <c r="CD57" s="1308"/>
      <c r="CE57" s="1308"/>
      <c r="CF57" s="1308">
        <v>57</v>
      </c>
      <c r="CG57" s="1308"/>
      <c r="CH57" s="1308"/>
      <c r="CI57" s="1308"/>
      <c r="CJ57" s="1308"/>
      <c r="CK57" s="1308"/>
      <c r="CL57" s="1308"/>
      <c r="CM57" s="1308"/>
      <c r="CN57" s="1308">
        <v>58.9</v>
      </c>
      <c r="CO57" s="1308"/>
      <c r="CP57" s="1308"/>
      <c r="CQ57" s="1308"/>
      <c r="CR57" s="1308"/>
      <c r="CS57" s="1308"/>
      <c r="CT57" s="1308"/>
      <c r="CU57" s="1308"/>
      <c r="CV57" s="1308">
        <v>60.2</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610</v>
      </c>
    </row>
    <row r="64" spans="1:109" x14ac:dyDescent="0.15">
      <c r="B64" s="394"/>
      <c r="G64" s="401"/>
      <c r="I64" s="414"/>
      <c r="J64" s="414"/>
      <c r="K64" s="414"/>
      <c r="L64" s="414"/>
      <c r="M64" s="414"/>
      <c r="N64" s="415"/>
      <c r="AM64" s="401"/>
      <c r="AN64" s="401" t="s">
        <v>603</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611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605</v>
      </c>
    </row>
    <row r="72" spans="2:107" x14ac:dyDescent="0.15">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560</v>
      </c>
      <c r="BQ72" s="1312"/>
      <c r="BR72" s="1312"/>
      <c r="BS72" s="1312"/>
      <c r="BT72" s="1312"/>
      <c r="BU72" s="1312"/>
      <c r="BV72" s="1312"/>
      <c r="BW72" s="1312"/>
      <c r="BX72" s="1312" t="s">
        <v>561</v>
      </c>
      <c r="BY72" s="1312"/>
      <c r="BZ72" s="1312"/>
      <c r="CA72" s="1312"/>
      <c r="CB72" s="1312"/>
      <c r="CC72" s="1312"/>
      <c r="CD72" s="1312"/>
      <c r="CE72" s="1312"/>
      <c r="CF72" s="1312" t="s">
        <v>562</v>
      </c>
      <c r="CG72" s="1312"/>
      <c r="CH72" s="1312"/>
      <c r="CI72" s="1312"/>
      <c r="CJ72" s="1312"/>
      <c r="CK72" s="1312"/>
      <c r="CL72" s="1312"/>
      <c r="CM72" s="1312"/>
      <c r="CN72" s="1312" t="s">
        <v>563</v>
      </c>
      <c r="CO72" s="1312"/>
      <c r="CP72" s="1312"/>
      <c r="CQ72" s="1312"/>
      <c r="CR72" s="1312"/>
      <c r="CS72" s="1312"/>
      <c r="CT72" s="1312"/>
      <c r="CU72" s="1312"/>
      <c r="CV72" s="1312" t="s">
        <v>564</v>
      </c>
      <c r="CW72" s="1312"/>
      <c r="CX72" s="1312"/>
      <c r="CY72" s="1312"/>
      <c r="CZ72" s="1312"/>
      <c r="DA72" s="1312"/>
      <c r="DB72" s="1312"/>
      <c r="DC72" s="1312"/>
    </row>
    <row r="73" spans="2:107" x14ac:dyDescent="0.15">
      <c r="B73" s="394"/>
      <c r="G73" s="1323"/>
      <c r="H73" s="1323"/>
      <c r="I73" s="1323"/>
      <c r="J73" s="1323"/>
      <c r="K73" s="1307"/>
      <c r="L73" s="1307"/>
      <c r="M73" s="1307"/>
      <c r="N73" s="1307"/>
      <c r="AM73" s="403"/>
      <c r="AN73" s="1311" t="s">
        <v>606</v>
      </c>
      <c r="AO73" s="1311"/>
      <c r="AP73" s="1311"/>
      <c r="AQ73" s="1311"/>
      <c r="AR73" s="1311"/>
      <c r="AS73" s="1311"/>
      <c r="AT73" s="1311"/>
      <c r="AU73" s="1311"/>
      <c r="AV73" s="1311"/>
      <c r="AW73" s="1311"/>
      <c r="AX73" s="1311"/>
      <c r="AY73" s="1311"/>
      <c r="AZ73" s="1311"/>
      <c r="BA73" s="1311"/>
      <c r="BB73" s="1311" t="s">
        <v>607</v>
      </c>
      <c r="BC73" s="1311"/>
      <c r="BD73" s="1311"/>
      <c r="BE73" s="1311"/>
      <c r="BF73" s="1311"/>
      <c r="BG73" s="1311"/>
      <c r="BH73" s="1311"/>
      <c r="BI73" s="1311"/>
      <c r="BJ73" s="1311"/>
      <c r="BK73" s="1311"/>
      <c r="BL73" s="1311"/>
      <c r="BM73" s="1311"/>
      <c r="BN73" s="1311"/>
      <c r="BO73" s="1311"/>
      <c r="BP73" s="1308"/>
      <c r="BQ73" s="1308"/>
      <c r="BR73" s="1308"/>
      <c r="BS73" s="1308"/>
      <c r="BT73" s="1308"/>
      <c r="BU73" s="1308"/>
      <c r="BV73" s="1308"/>
      <c r="BW73" s="1308"/>
      <c r="BX73" s="1308"/>
      <c r="BY73" s="1308"/>
      <c r="BZ73" s="1308"/>
      <c r="CA73" s="1308"/>
      <c r="CB73" s="1308"/>
      <c r="CC73" s="1308"/>
      <c r="CD73" s="1308"/>
      <c r="CE73" s="1308"/>
      <c r="CF73" s="1308"/>
      <c r="CG73" s="1308"/>
      <c r="CH73" s="1308"/>
      <c r="CI73" s="1308"/>
      <c r="CJ73" s="1308"/>
      <c r="CK73" s="1308"/>
      <c r="CL73" s="1308"/>
      <c r="CM73" s="1308"/>
      <c r="CN73" s="1308"/>
      <c r="CO73" s="1308"/>
      <c r="CP73" s="1308"/>
      <c r="CQ73" s="1308"/>
      <c r="CR73" s="1308"/>
      <c r="CS73" s="1308"/>
      <c r="CT73" s="1308"/>
      <c r="CU73" s="1308"/>
      <c r="CV73" s="1308"/>
      <c r="CW73" s="1308"/>
      <c r="CX73" s="1308"/>
      <c r="CY73" s="1308"/>
      <c r="CZ73" s="1308"/>
      <c r="DA73" s="1308"/>
      <c r="DB73" s="1308"/>
      <c r="DC73" s="1308"/>
    </row>
    <row r="74" spans="2:107" x14ac:dyDescent="0.15">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612</v>
      </c>
      <c r="BC75" s="1311"/>
      <c r="BD75" s="1311"/>
      <c r="BE75" s="1311"/>
      <c r="BF75" s="1311"/>
      <c r="BG75" s="1311"/>
      <c r="BH75" s="1311"/>
      <c r="BI75" s="1311"/>
      <c r="BJ75" s="1311"/>
      <c r="BK75" s="1311"/>
      <c r="BL75" s="1311"/>
      <c r="BM75" s="1311"/>
      <c r="BN75" s="1311"/>
      <c r="BO75" s="1311"/>
      <c r="BP75" s="1308">
        <v>7</v>
      </c>
      <c r="BQ75" s="1308"/>
      <c r="BR75" s="1308"/>
      <c r="BS75" s="1308"/>
      <c r="BT75" s="1308"/>
      <c r="BU75" s="1308"/>
      <c r="BV75" s="1308"/>
      <c r="BW75" s="1308"/>
      <c r="BX75" s="1308">
        <v>5.7</v>
      </c>
      <c r="BY75" s="1308"/>
      <c r="BZ75" s="1308"/>
      <c r="CA75" s="1308"/>
      <c r="CB75" s="1308"/>
      <c r="CC75" s="1308"/>
      <c r="CD75" s="1308"/>
      <c r="CE75" s="1308"/>
      <c r="CF75" s="1308">
        <v>5.0999999999999996</v>
      </c>
      <c r="CG75" s="1308"/>
      <c r="CH75" s="1308"/>
      <c r="CI75" s="1308"/>
      <c r="CJ75" s="1308"/>
      <c r="CK75" s="1308"/>
      <c r="CL75" s="1308"/>
      <c r="CM75" s="1308"/>
      <c r="CN75" s="1308">
        <v>5.2</v>
      </c>
      <c r="CO75" s="1308"/>
      <c r="CP75" s="1308"/>
      <c r="CQ75" s="1308"/>
      <c r="CR75" s="1308"/>
      <c r="CS75" s="1308"/>
      <c r="CT75" s="1308"/>
      <c r="CU75" s="1308"/>
      <c r="CV75" s="1308">
        <v>5.2</v>
      </c>
      <c r="CW75" s="1308"/>
      <c r="CX75" s="1308"/>
      <c r="CY75" s="1308"/>
      <c r="CZ75" s="1308"/>
      <c r="DA75" s="1308"/>
      <c r="DB75" s="1308"/>
      <c r="DC75" s="1308"/>
    </row>
    <row r="76" spans="2:107" x14ac:dyDescent="0.15">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609</v>
      </c>
      <c r="AO77" s="1312"/>
      <c r="AP77" s="1312"/>
      <c r="AQ77" s="1312"/>
      <c r="AR77" s="1312"/>
      <c r="AS77" s="1312"/>
      <c r="AT77" s="1312"/>
      <c r="AU77" s="1312"/>
      <c r="AV77" s="1312"/>
      <c r="AW77" s="1312"/>
      <c r="AX77" s="1312"/>
      <c r="AY77" s="1312"/>
      <c r="AZ77" s="1312"/>
      <c r="BA77" s="1312"/>
      <c r="BB77" s="1311" t="s">
        <v>607</v>
      </c>
      <c r="BC77" s="1311"/>
      <c r="BD77" s="1311"/>
      <c r="BE77" s="1311"/>
      <c r="BF77" s="1311"/>
      <c r="BG77" s="1311"/>
      <c r="BH77" s="1311"/>
      <c r="BI77" s="1311"/>
      <c r="BJ77" s="1311"/>
      <c r="BK77" s="1311"/>
      <c r="BL77" s="1311"/>
      <c r="BM77" s="1311"/>
      <c r="BN77" s="1311"/>
      <c r="BO77" s="1311"/>
      <c r="BP77" s="1308">
        <v>45.9</v>
      </c>
      <c r="BQ77" s="1308"/>
      <c r="BR77" s="1308"/>
      <c r="BS77" s="1308"/>
      <c r="BT77" s="1308"/>
      <c r="BU77" s="1308"/>
      <c r="BV77" s="1308"/>
      <c r="BW77" s="1308"/>
      <c r="BX77" s="1308">
        <v>39</v>
      </c>
      <c r="BY77" s="1308"/>
      <c r="BZ77" s="1308"/>
      <c r="CA77" s="1308"/>
      <c r="CB77" s="1308"/>
      <c r="CC77" s="1308"/>
      <c r="CD77" s="1308"/>
      <c r="CE77" s="1308"/>
      <c r="CF77" s="1308">
        <v>32.5</v>
      </c>
      <c r="CG77" s="1308"/>
      <c r="CH77" s="1308"/>
      <c r="CI77" s="1308"/>
      <c r="CJ77" s="1308"/>
      <c r="CK77" s="1308"/>
      <c r="CL77" s="1308"/>
      <c r="CM77" s="1308"/>
      <c r="CN77" s="1308">
        <v>30.2</v>
      </c>
      <c r="CO77" s="1308"/>
      <c r="CP77" s="1308"/>
      <c r="CQ77" s="1308"/>
      <c r="CR77" s="1308"/>
      <c r="CS77" s="1308"/>
      <c r="CT77" s="1308"/>
      <c r="CU77" s="1308"/>
      <c r="CV77" s="1308">
        <v>25.4</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612</v>
      </c>
      <c r="BC79" s="1311"/>
      <c r="BD79" s="1311"/>
      <c r="BE79" s="1311"/>
      <c r="BF79" s="1311"/>
      <c r="BG79" s="1311"/>
      <c r="BH79" s="1311"/>
      <c r="BI79" s="1311"/>
      <c r="BJ79" s="1311"/>
      <c r="BK79" s="1311"/>
      <c r="BL79" s="1311"/>
      <c r="BM79" s="1311"/>
      <c r="BN79" s="1311"/>
      <c r="BO79" s="1311"/>
      <c r="BP79" s="1308">
        <v>8.8000000000000007</v>
      </c>
      <c r="BQ79" s="1308"/>
      <c r="BR79" s="1308"/>
      <c r="BS79" s="1308"/>
      <c r="BT79" s="1308"/>
      <c r="BU79" s="1308"/>
      <c r="BV79" s="1308"/>
      <c r="BW79" s="1308"/>
      <c r="BX79" s="1308">
        <v>9</v>
      </c>
      <c r="BY79" s="1308"/>
      <c r="BZ79" s="1308"/>
      <c r="CA79" s="1308"/>
      <c r="CB79" s="1308"/>
      <c r="CC79" s="1308"/>
      <c r="CD79" s="1308"/>
      <c r="CE79" s="1308"/>
      <c r="CF79" s="1308">
        <v>8.1999999999999993</v>
      </c>
      <c r="CG79" s="1308"/>
      <c r="CH79" s="1308"/>
      <c r="CI79" s="1308"/>
      <c r="CJ79" s="1308"/>
      <c r="CK79" s="1308"/>
      <c r="CL79" s="1308"/>
      <c r="CM79" s="1308"/>
      <c r="CN79" s="1308">
        <v>8</v>
      </c>
      <c r="CO79" s="1308"/>
      <c r="CP79" s="1308"/>
      <c r="CQ79" s="1308"/>
      <c r="CR79" s="1308"/>
      <c r="CS79" s="1308"/>
      <c r="CT79" s="1308"/>
      <c r="CU79" s="1308"/>
      <c r="CV79" s="1308">
        <v>7.8</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m3UJavbOHJF4Ow3U5r9S0n/mw7UuvBAZntnNb8h36mQvYN29QkoCMXdK3V8BthH8oGFfPnIXFna8b2TG53WLBQ==" saltValue="lkviQmPdx6Pp4LAr4Q1/0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109" zoomScaleNormal="100" zoomScaleSheetLayoutView="70"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Fk+fqgS4OdYjwovMOK9nxC9/esXwED3x4I+onleP8z1EJfH7DykTyrNKLqS59hqsl9qxbW9s21FT6LFKnhwyA==" saltValue="nMd6YK8d3t5TOzeJUPaLf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U103" zoomScaleNormal="100" zoomScaleSheetLayoutView="55" workbookViewId="0">
      <selection activeCell="AN70" sqref="AN70"/>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506</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ADUCAGdh5uoJIh7xchrVUSHAnne9VkUaGjAsysXzvDr1PfiEoNQME5V+McMUd7OFhH7GoDCMKXi4+AQ+Dmzw==" saltValue="HjvdIALuqGWlzvSkMLwyZ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557</v>
      </c>
      <c r="G2" s="156"/>
      <c r="H2" s="157"/>
    </row>
    <row r="3" spans="1:8" x14ac:dyDescent="0.15">
      <c r="A3" s="153" t="s">
        <v>550</v>
      </c>
      <c r="B3" s="158"/>
      <c r="C3" s="159"/>
      <c r="D3" s="160">
        <v>104513</v>
      </c>
      <c r="E3" s="161"/>
      <c r="F3" s="162">
        <v>66255</v>
      </c>
      <c r="G3" s="163"/>
      <c r="H3" s="164"/>
    </row>
    <row r="4" spans="1:8" x14ac:dyDescent="0.15">
      <c r="A4" s="165"/>
      <c r="B4" s="166"/>
      <c r="C4" s="167"/>
      <c r="D4" s="168">
        <v>71676</v>
      </c>
      <c r="E4" s="169"/>
      <c r="F4" s="170">
        <v>31822</v>
      </c>
      <c r="G4" s="171"/>
      <c r="H4" s="172"/>
    </row>
    <row r="5" spans="1:8" x14ac:dyDescent="0.15">
      <c r="A5" s="153" t="s">
        <v>552</v>
      </c>
      <c r="B5" s="158"/>
      <c r="C5" s="159"/>
      <c r="D5" s="160">
        <v>60894</v>
      </c>
      <c r="E5" s="161"/>
      <c r="F5" s="162">
        <v>92247</v>
      </c>
      <c r="G5" s="163"/>
      <c r="H5" s="164"/>
    </row>
    <row r="6" spans="1:8" x14ac:dyDescent="0.15">
      <c r="A6" s="165"/>
      <c r="B6" s="166"/>
      <c r="C6" s="167"/>
      <c r="D6" s="168">
        <v>43886</v>
      </c>
      <c r="E6" s="169"/>
      <c r="F6" s="170">
        <v>37204</v>
      </c>
      <c r="G6" s="171"/>
      <c r="H6" s="172"/>
    </row>
    <row r="7" spans="1:8" x14ac:dyDescent="0.15">
      <c r="A7" s="153" t="s">
        <v>553</v>
      </c>
      <c r="B7" s="158"/>
      <c r="C7" s="159"/>
      <c r="D7" s="160">
        <v>98223</v>
      </c>
      <c r="E7" s="161"/>
      <c r="F7" s="162">
        <v>67319</v>
      </c>
      <c r="G7" s="163"/>
      <c r="H7" s="164"/>
    </row>
    <row r="8" spans="1:8" x14ac:dyDescent="0.15">
      <c r="A8" s="165"/>
      <c r="B8" s="166"/>
      <c r="C8" s="167"/>
      <c r="D8" s="168">
        <v>79478</v>
      </c>
      <c r="E8" s="169"/>
      <c r="F8" s="170">
        <v>38101</v>
      </c>
      <c r="G8" s="171"/>
      <c r="H8" s="172"/>
    </row>
    <row r="9" spans="1:8" x14ac:dyDescent="0.15">
      <c r="A9" s="153" t="s">
        <v>554</v>
      </c>
      <c r="B9" s="158"/>
      <c r="C9" s="159"/>
      <c r="D9" s="160">
        <v>64728</v>
      </c>
      <c r="E9" s="161"/>
      <c r="F9" s="162">
        <v>70615</v>
      </c>
      <c r="G9" s="163"/>
      <c r="H9" s="164"/>
    </row>
    <row r="10" spans="1:8" x14ac:dyDescent="0.15">
      <c r="A10" s="165"/>
      <c r="B10" s="166"/>
      <c r="C10" s="167"/>
      <c r="D10" s="168">
        <v>43750</v>
      </c>
      <c r="E10" s="169"/>
      <c r="F10" s="170">
        <v>37382</v>
      </c>
      <c r="G10" s="171"/>
      <c r="H10" s="172"/>
    </row>
    <row r="11" spans="1:8" x14ac:dyDescent="0.15">
      <c r="A11" s="153" t="s">
        <v>555</v>
      </c>
      <c r="B11" s="158"/>
      <c r="C11" s="159"/>
      <c r="D11" s="160">
        <v>95537</v>
      </c>
      <c r="E11" s="161"/>
      <c r="F11" s="162">
        <v>69185</v>
      </c>
      <c r="G11" s="163"/>
      <c r="H11" s="164"/>
    </row>
    <row r="12" spans="1:8" x14ac:dyDescent="0.15">
      <c r="A12" s="165"/>
      <c r="B12" s="166"/>
      <c r="C12" s="173"/>
      <c r="D12" s="168">
        <v>64971</v>
      </c>
      <c r="E12" s="169"/>
      <c r="F12" s="170">
        <v>38519</v>
      </c>
      <c r="G12" s="171"/>
      <c r="H12" s="172"/>
    </row>
    <row r="13" spans="1:8" x14ac:dyDescent="0.15">
      <c r="A13" s="153"/>
      <c r="B13" s="158"/>
      <c r="C13" s="174"/>
      <c r="D13" s="175">
        <v>84779</v>
      </c>
      <c r="E13" s="176"/>
      <c r="F13" s="177">
        <v>73124</v>
      </c>
      <c r="G13" s="178"/>
      <c r="H13" s="164"/>
    </row>
    <row r="14" spans="1:8" x14ac:dyDescent="0.15">
      <c r="A14" s="165"/>
      <c r="B14" s="166"/>
      <c r="C14" s="167"/>
      <c r="D14" s="168">
        <v>60752</v>
      </c>
      <c r="E14" s="169"/>
      <c r="F14" s="170">
        <v>36606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3.74</v>
      </c>
      <c r="C19" s="179">
        <f>ROUND(VALUE(SUBSTITUTE(実質収支比率等に係る経年分析!G$48,"▲","-")),2)</f>
        <v>2.25</v>
      </c>
      <c r="D19" s="179">
        <f>ROUND(VALUE(SUBSTITUTE(実質収支比率等に係る経年分析!H$48,"▲","-")),2)</f>
        <v>0.71</v>
      </c>
      <c r="E19" s="179">
        <f>ROUND(VALUE(SUBSTITUTE(実質収支比率等に係る経年分析!I$48,"▲","-")),2)</f>
        <v>1.07</v>
      </c>
      <c r="F19" s="179">
        <f>ROUND(VALUE(SUBSTITUTE(実質収支比率等に係る経年分析!J$48,"▲","-")),2)</f>
        <v>0.94</v>
      </c>
    </row>
    <row r="20" spans="1:11" x14ac:dyDescent="0.15">
      <c r="A20" s="179" t="s">
        <v>55</v>
      </c>
      <c r="B20" s="179">
        <f>ROUND(VALUE(SUBSTITUTE(実質収支比率等に係る経年分析!F$47,"▲","-")),2)</f>
        <v>67.52</v>
      </c>
      <c r="C20" s="179">
        <f>ROUND(VALUE(SUBSTITUTE(実質収支比率等に係る経年分析!G$47,"▲","-")),2)</f>
        <v>67.849999999999994</v>
      </c>
      <c r="D20" s="179">
        <f>ROUND(VALUE(SUBSTITUTE(実質収支比率等に係る経年分析!H$47,"▲","-")),2)</f>
        <v>61.72</v>
      </c>
      <c r="E20" s="179">
        <f>ROUND(VALUE(SUBSTITUTE(実質収支比率等に係る経年分析!I$47,"▲","-")),2)</f>
        <v>54.71</v>
      </c>
      <c r="F20" s="179">
        <f>ROUND(VALUE(SUBSTITUTE(実質収支比率等に係る経年分析!J$47,"▲","-")),2)</f>
        <v>47.33</v>
      </c>
    </row>
    <row r="21" spans="1:11" x14ac:dyDescent="0.15">
      <c r="A21" s="179" t="s">
        <v>56</v>
      </c>
      <c r="B21" s="179">
        <f>IF(ISNUMBER(VALUE(SUBSTITUTE(実質収支比率等に係る経年分析!F$49,"▲","-"))),ROUND(VALUE(SUBSTITUTE(実質収支比率等に係る経年分析!F$49,"▲","-")),2),NA())</f>
        <v>2.96</v>
      </c>
      <c r="C21" s="179">
        <f>IF(ISNUMBER(VALUE(SUBSTITUTE(実質収支比率等に係る経年分析!G$49,"▲","-"))),ROUND(VALUE(SUBSTITUTE(実質収支比率等に係る経年分析!G$49,"▲","-")),2),NA())</f>
        <v>-0.35</v>
      </c>
      <c r="D21" s="179">
        <f>IF(ISNUMBER(VALUE(SUBSTITUTE(実質収支比率等に係る経年分析!H$49,"▲","-"))),ROUND(VALUE(SUBSTITUTE(実質収支比率等に係る経年分析!H$49,"▲","-")),2),NA())</f>
        <v>-9.09</v>
      </c>
      <c r="E21" s="179">
        <f>IF(ISNUMBER(VALUE(SUBSTITUTE(実質収支比率等に係る経年分析!I$49,"▲","-"))),ROUND(VALUE(SUBSTITUTE(実質収支比率等に係る経年分析!I$49,"▲","-")),2),NA())</f>
        <v>-7.76</v>
      </c>
      <c r="F21" s="179">
        <f>IF(ISNUMBER(VALUE(SUBSTITUTE(実質収支比率等に係る経年分析!J$49,"▲","-"))),ROUND(VALUE(SUBSTITUTE(実質収支比率等に係る経年分析!J$49,"▲","-")),2),NA())</f>
        <v>-7.51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7.0000000000000007E-2</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7.0000000000000007E-2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0.1</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豊香野地区生活排水処理事業会計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0.01</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0.01</v>
      </c>
    </row>
    <row r="30" spans="1:11" x14ac:dyDescent="0.15">
      <c r="A30" s="180" t="str">
        <f>IF(連結実質赤字比率に係る赤字・黒字の構成分析!C$40="",NA(),連結実質赤字比率に係る赤字・黒字の構成分析!C$40)</f>
        <v>住宅新築資金等貸付事業会計</v>
      </c>
      <c r="B30" s="180">
        <f>IF(ROUND(VALUE(SUBSTITUTE(連結実質赤字比率に係る赤字・黒字の構成分析!F$40,"▲", "-")), 2) &lt; 0, ABS(ROUND(VALUE(SUBSTITUTE(連結実質赤字比率に係る赤字・黒字の構成分析!F$40,"▲", "-")), 2)), NA())</f>
        <v>0.01</v>
      </c>
      <c r="C30" s="180" t="e">
        <f>IF(ROUND(VALUE(SUBSTITUTE(連結実質赤字比率に係る赤字・黒字の構成分析!F$40,"▲", "-")), 2) &gt;= 0, ABS(ROUND(VALUE(SUBSTITUTE(連結実質赤字比率に係る赤字・黒字の構成分析!F$40,"▲", "-")), 2)), NA())</f>
        <v>#N/A</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0.03</v>
      </c>
    </row>
    <row r="31" spans="1:11" x14ac:dyDescent="0.15">
      <c r="A31" s="180" t="str">
        <f>IF(連結実質赤字比率に係る赤字・黒字の構成分析!C$39="",NA(),連結実質赤字比率に係る赤字・黒字の構成分析!C$39)</f>
        <v>春日野地域下水道事業会計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0.05</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0.06</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0.04</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0.05</v>
      </c>
    </row>
    <row r="32" spans="1:11" x14ac:dyDescent="0.15">
      <c r="A32" s="180" t="str">
        <f>IF(連結実質赤字比率に係る赤字・黒字の構成分析!C$38="",NA(),連結実質赤字比率に係る赤字・黒字の構成分析!C$38)</f>
        <v>後期高齢者医療会計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0.09</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0.08</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0.09</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0.11</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3.69</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2.13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0.55000000000000004</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0.95</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0.81</v>
      </c>
    </row>
    <row r="34" spans="1:16" x14ac:dyDescent="0.15">
      <c r="A34" s="180" t="str">
        <f>IF(連結実質赤字比率に係る赤字・黒字の構成分析!C$36="",NA(),連結実質赤字比率に係る赤字・黒字の構成分析!C$36)</f>
        <v>国民健康保険事業会計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0.79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1.38</v>
      </c>
    </row>
    <row r="35" spans="1:16" x14ac:dyDescent="0.15">
      <c r="A35" s="180" t="str">
        <f>IF(連結実質赤字比率に係る赤字・黒字の構成分析!C$35="",NA(),連結実質赤字比率に係る赤字・黒字の構成分析!C$35)</f>
        <v>介護保険事業会計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0.96</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0.55000000000000004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1.24</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1.87</v>
      </c>
    </row>
    <row r="36" spans="1:16" x14ac:dyDescent="0.15">
      <c r="A36" s="180" t="str">
        <f>IF(連結実質赤字比率に係る赤字・黒字の構成分析!C$34="",NA(),連結実質赤字比率に係る赤字・黒字の構成分析!C$34)</f>
        <v>阿南市水道事業会計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6.02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5.81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5.91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7.15</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8.15</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2592</v>
      </c>
      <c r="E42" s="181"/>
      <c r="F42" s="181"/>
      <c r="G42" s="181">
        <f>'実質公債費比率（分子）の構造'!L$52</f>
        <v>2573</v>
      </c>
      <c r="H42" s="181"/>
      <c r="I42" s="181"/>
      <c r="J42" s="181">
        <f>'実質公債費比率（分子）の構造'!M$52</f>
        <v>2586</v>
      </c>
      <c r="K42" s="181"/>
      <c r="L42" s="181"/>
      <c r="M42" s="181">
        <f>'実質公債費比率（分子）の構造'!N$52</f>
        <v>2594</v>
      </c>
      <c r="N42" s="181"/>
      <c r="O42" s="181"/>
      <c r="P42" s="181">
        <f>'実質公債費比率（分子）の構造'!O$52</f>
        <v>2627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f>'実質公債費比率（分子）の構造'!K$49</f>
        <v>1</v>
      </c>
      <c r="C45" s="181"/>
      <c r="D45" s="181"/>
      <c r="E45" s="181">
        <f>'実質公債費比率（分子）の構造'!L$49</f>
        <v>1</v>
      </c>
      <c r="F45" s="181"/>
      <c r="G45" s="181"/>
      <c r="H45" s="181">
        <f>'実質公債費比率（分子）の構造'!M$49</f>
        <v>1</v>
      </c>
      <c r="I45" s="181"/>
      <c r="J45" s="181"/>
      <c r="K45" s="181">
        <f>'実質公債費比率（分子）の構造'!N$49</f>
        <v>1</v>
      </c>
      <c r="L45" s="181"/>
      <c r="M45" s="181"/>
      <c r="N45" s="181">
        <f>'実質公債費比率（分子）の構造'!O$49</f>
        <v>1</v>
      </c>
      <c r="O45" s="181"/>
      <c r="P45" s="181"/>
    </row>
    <row r="46" spans="1:16" x14ac:dyDescent="0.15">
      <c r="A46" s="181" t="s">
        <v>67</v>
      </c>
      <c r="B46" s="181">
        <f>'実質公債費比率（分子）の構造'!K$48</f>
        <v>343</v>
      </c>
      <c r="C46" s="181"/>
      <c r="D46" s="181"/>
      <c r="E46" s="181">
        <f>'実質公債費比率（分子）の構造'!L$48</f>
        <v>359</v>
      </c>
      <c r="F46" s="181"/>
      <c r="G46" s="181"/>
      <c r="H46" s="181">
        <f>'実質公債費比率（分子）の構造'!M$48</f>
        <v>366</v>
      </c>
      <c r="I46" s="181"/>
      <c r="J46" s="181"/>
      <c r="K46" s="181">
        <f>'実質公債費比率（分子）の構造'!N$48</f>
        <v>411</v>
      </c>
      <c r="L46" s="181"/>
      <c r="M46" s="181"/>
      <c r="N46" s="181">
        <f>'実質公債費比率（分子）の構造'!O$48</f>
        <v>393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3234</v>
      </c>
      <c r="C49" s="181"/>
      <c r="D49" s="181"/>
      <c r="E49" s="181">
        <f>'実質公債費比率（分子）の構造'!L$45</f>
        <v>3075</v>
      </c>
      <c r="F49" s="181"/>
      <c r="G49" s="181"/>
      <c r="H49" s="181">
        <f>'実質公債費比率（分子）の構造'!M$45</f>
        <v>3151</v>
      </c>
      <c r="I49" s="181"/>
      <c r="J49" s="181"/>
      <c r="K49" s="181">
        <f>'実質公債費比率（分子）の構造'!N$45</f>
        <v>3159</v>
      </c>
      <c r="L49" s="181"/>
      <c r="M49" s="181"/>
      <c r="N49" s="181">
        <f>'実質公債費比率（分子）の構造'!O$45</f>
        <v>3058</v>
      </c>
      <c r="O49" s="181"/>
      <c r="P49" s="181"/>
    </row>
    <row r="50" spans="1:16" x14ac:dyDescent="0.15">
      <c r="A50" s="181" t="s">
        <v>71</v>
      </c>
      <c r="B50" s="181" t="e">
        <f>NA()</f>
        <v>#N/A</v>
      </c>
      <c r="C50" s="181">
        <f>IF(ISNUMBER('実質公債費比率（分子）の構造'!K$53),'実質公債費比率（分子）の構造'!K$53,NA())</f>
        <v>986</v>
      </c>
      <c r="D50" s="181" t="e">
        <f>NA()</f>
        <v>#N/A</v>
      </c>
      <c r="E50" s="181" t="e">
        <f>NA()</f>
        <v>#N/A</v>
      </c>
      <c r="F50" s="181">
        <f>IF(ISNUMBER('実質公債費比率（分子）の構造'!L$53),'実質公債費比率（分子）の構造'!L$53,NA())</f>
        <v>862</v>
      </c>
      <c r="G50" s="181" t="e">
        <f>NA()</f>
        <v>#N/A</v>
      </c>
      <c r="H50" s="181" t="e">
        <f>NA()</f>
        <v>#N/A</v>
      </c>
      <c r="I50" s="181">
        <f>IF(ISNUMBER('実質公債費比率（分子）の構造'!M$53),'実質公債費比率（分子）の構造'!M$53,NA())</f>
        <v>932</v>
      </c>
      <c r="J50" s="181" t="e">
        <f>NA()</f>
        <v>#N/A</v>
      </c>
      <c r="K50" s="181" t="e">
        <f>NA()</f>
        <v>#N/A</v>
      </c>
      <c r="L50" s="181">
        <f>IF(ISNUMBER('実質公債費比率（分子）の構造'!N$53),'実質公債費比率（分子）の構造'!N$53,NA())</f>
        <v>977</v>
      </c>
      <c r="M50" s="181" t="e">
        <f>NA()</f>
        <v>#N/A</v>
      </c>
      <c r="N50" s="181" t="e">
        <f>NA()</f>
        <v>#N/A</v>
      </c>
      <c r="O50" s="181">
        <f>IF(ISNUMBER('実質公債費比率（分子）の構造'!O$53),'実質公債費比率（分子）の構造'!O$53,NA())</f>
        <v>825</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29769</v>
      </c>
      <c r="E56" s="180"/>
      <c r="F56" s="180"/>
      <c r="G56" s="180">
        <f>'将来負担比率（分子）の構造'!J$52</f>
        <v>29552</v>
      </c>
      <c r="H56" s="180"/>
      <c r="I56" s="180"/>
      <c r="J56" s="180">
        <f>'将来負担比率（分子）の構造'!K$52</f>
        <v>30465</v>
      </c>
      <c r="K56" s="180"/>
      <c r="L56" s="180"/>
      <c r="M56" s="180">
        <f>'将来負担比率（分子）の構造'!L$52</f>
        <v>30235</v>
      </c>
      <c r="N56" s="180"/>
      <c r="O56" s="180"/>
      <c r="P56" s="180">
        <f>'将来負担比率（分子）の構造'!M$52</f>
        <v>30996</v>
      </c>
    </row>
    <row r="57" spans="1:16" x14ac:dyDescent="0.15">
      <c r="A57" s="180" t="s">
        <v>42</v>
      </c>
      <c r="B57" s="180"/>
      <c r="C57" s="180"/>
      <c r="D57" s="180">
        <f>'将来負担比率（分子）の構造'!I$51</f>
        <v>1229</v>
      </c>
      <c r="E57" s="180"/>
      <c r="F57" s="180"/>
      <c r="G57" s="180">
        <f>'将来負担比率（分子）の構造'!J$51</f>
        <v>1291</v>
      </c>
      <c r="H57" s="180"/>
      <c r="I57" s="180"/>
      <c r="J57" s="180">
        <f>'将来負担比率（分子）の構造'!K$51</f>
        <v>1234</v>
      </c>
      <c r="K57" s="180"/>
      <c r="L57" s="180"/>
      <c r="M57" s="180">
        <f>'将来負担比率（分子）の構造'!L$51</f>
        <v>1306</v>
      </c>
      <c r="N57" s="180"/>
      <c r="O57" s="180"/>
      <c r="P57" s="180">
        <f>'将来負担比率（分子）の構造'!M$51</f>
        <v>1418</v>
      </c>
    </row>
    <row r="58" spans="1:16" x14ac:dyDescent="0.15">
      <c r="A58" s="180" t="s">
        <v>41</v>
      </c>
      <c r="B58" s="180"/>
      <c r="C58" s="180"/>
      <c r="D58" s="180">
        <f>'将来負担比率（分子）の構造'!I$50</f>
        <v>24495</v>
      </c>
      <c r="E58" s="180"/>
      <c r="F58" s="180"/>
      <c r="G58" s="180">
        <f>'将来負担比率（分子）の構造'!J$50</f>
        <v>24525</v>
      </c>
      <c r="H58" s="180"/>
      <c r="I58" s="180"/>
      <c r="J58" s="180">
        <f>'将来負担比率（分子）の構造'!K$50</f>
        <v>20863</v>
      </c>
      <c r="K58" s="180"/>
      <c r="L58" s="180"/>
      <c r="M58" s="180">
        <f>'将来負担比率（分子）の構造'!L$50</f>
        <v>19050</v>
      </c>
      <c r="N58" s="180"/>
      <c r="O58" s="180"/>
      <c r="P58" s="180">
        <f>'将来負担比率（分子）の構造'!M$50</f>
        <v>17467</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578</v>
      </c>
      <c r="C61" s="180"/>
      <c r="D61" s="180"/>
      <c r="E61" s="180">
        <f>'将来負担比率（分子）の構造'!J$46</f>
        <v>577</v>
      </c>
      <c r="F61" s="180"/>
      <c r="G61" s="180"/>
      <c r="H61" s="180">
        <f>'将来負担比率（分子）の構造'!K$46</f>
        <v>575</v>
      </c>
      <c r="I61" s="180"/>
      <c r="J61" s="180"/>
      <c r="K61" s="180">
        <f>'将来負担比率（分子）の構造'!L$46</f>
        <v>573</v>
      </c>
      <c r="L61" s="180"/>
      <c r="M61" s="180"/>
      <c r="N61" s="180">
        <f>'将来負担比率（分子）の構造'!M$46</f>
        <v>570</v>
      </c>
      <c r="O61" s="180"/>
      <c r="P61" s="180"/>
    </row>
    <row r="62" spans="1:16" x14ac:dyDescent="0.15">
      <c r="A62" s="180" t="s">
        <v>35</v>
      </c>
      <c r="B62" s="180">
        <f>'将来負担比率（分子）の構造'!I$45</f>
        <v>6828</v>
      </c>
      <c r="C62" s="180"/>
      <c r="D62" s="180"/>
      <c r="E62" s="180">
        <f>'将来負担比率（分子）の構造'!J$45</f>
        <v>6435</v>
      </c>
      <c r="F62" s="180"/>
      <c r="G62" s="180"/>
      <c r="H62" s="180">
        <f>'将来負担比率（分子）の構造'!K$45</f>
        <v>6259</v>
      </c>
      <c r="I62" s="180"/>
      <c r="J62" s="180"/>
      <c r="K62" s="180">
        <f>'将来負担比率（分子）の構造'!L$45</f>
        <v>6053</v>
      </c>
      <c r="L62" s="180"/>
      <c r="M62" s="180"/>
      <c r="N62" s="180">
        <f>'将来負担比率（分子）の構造'!M$45</f>
        <v>5654</v>
      </c>
      <c r="O62" s="180"/>
      <c r="P62" s="180"/>
    </row>
    <row r="63" spans="1:16" x14ac:dyDescent="0.15">
      <c r="A63" s="180" t="s">
        <v>34</v>
      </c>
      <c r="B63" s="180">
        <f>'将来負担比率（分子）の構造'!I$44</f>
        <v>5</v>
      </c>
      <c r="C63" s="180"/>
      <c r="D63" s="180"/>
      <c r="E63" s="180">
        <f>'将来負担比率（分子）の構造'!J$44</f>
        <v>4</v>
      </c>
      <c r="F63" s="180"/>
      <c r="G63" s="180"/>
      <c r="H63" s="180">
        <f>'将来負担比率（分子）の構造'!K$44</f>
        <v>3</v>
      </c>
      <c r="I63" s="180"/>
      <c r="J63" s="180"/>
      <c r="K63" s="180">
        <f>'将来負担比率（分子）の構造'!L$44</f>
        <v>2</v>
      </c>
      <c r="L63" s="180"/>
      <c r="M63" s="180"/>
      <c r="N63" s="180">
        <f>'将来負担比率（分子）の構造'!M$44</f>
        <v>2</v>
      </c>
      <c r="O63" s="180"/>
      <c r="P63" s="180"/>
    </row>
    <row r="64" spans="1:16" x14ac:dyDescent="0.15">
      <c r="A64" s="180" t="s">
        <v>33</v>
      </c>
      <c r="B64" s="180">
        <f>'将来負担比率（分子）の構造'!I$43</f>
        <v>5887</v>
      </c>
      <c r="C64" s="180"/>
      <c r="D64" s="180"/>
      <c r="E64" s="180">
        <f>'将来負担比率（分子）の構造'!J$43</f>
        <v>5573</v>
      </c>
      <c r="F64" s="180"/>
      <c r="G64" s="180"/>
      <c r="H64" s="180">
        <f>'将来負担比率（分子）の構造'!K$43</f>
        <v>5480</v>
      </c>
      <c r="I64" s="180"/>
      <c r="J64" s="180"/>
      <c r="K64" s="180">
        <f>'将来負担比率（分子）の構造'!L$43</f>
        <v>5466</v>
      </c>
      <c r="L64" s="180"/>
      <c r="M64" s="180"/>
      <c r="N64" s="180">
        <f>'将来負担比率（分子）の構造'!M$43</f>
        <v>5283</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34280</v>
      </c>
      <c r="C66" s="180"/>
      <c r="D66" s="180"/>
      <c r="E66" s="180">
        <f>'将来負担比率（分子）の構造'!J$41</f>
        <v>33766</v>
      </c>
      <c r="F66" s="180"/>
      <c r="G66" s="180"/>
      <c r="H66" s="180">
        <f>'将来負担比率（分子）の構造'!K$41</f>
        <v>34695</v>
      </c>
      <c r="I66" s="180"/>
      <c r="J66" s="180"/>
      <c r="K66" s="180">
        <f>'将来負担比率（分子）の構造'!L$41</f>
        <v>34142</v>
      </c>
      <c r="L66" s="180"/>
      <c r="M66" s="180"/>
      <c r="N66" s="180">
        <f>'将来負担比率（分子）の構造'!M$41</f>
        <v>36250</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12428</v>
      </c>
      <c r="C72" s="184">
        <f>基金残高に係る経年分析!G55</f>
        <v>10824</v>
      </c>
      <c r="D72" s="184">
        <f>基金残高に係る経年分析!H55</f>
        <v>9363</v>
      </c>
    </row>
    <row r="73" spans="1:16" x14ac:dyDescent="0.15">
      <c r="A73" s="183" t="s">
        <v>78</v>
      </c>
      <c r="B73" s="184">
        <f>基金残高に係る経年分析!F56</f>
        <v>3598</v>
      </c>
      <c r="C73" s="184">
        <f>基金残高に係る経年分析!G56</f>
        <v>3604</v>
      </c>
      <c r="D73" s="184">
        <f>基金残高に係る経年分析!H56</f>
        <v>3609</v>
      </c>
    </row>
    <row r="74" spans="1:16" x14ac:dyDescent="0.15">
      <c r="A74" s="183" t="s">
        <v>79</v>
      </c>
      <c r="B74" s="184">
        <f>基金残高に係る経年分析!F57</f>
        <v>4373</v>
      </c>
      <c r="C74" s="184">
        <f>基金残高に係る経年分析!G57</f>
        <v>4157</v>
      </c>
      <c r="D74" s="184">
        <f>基金残高に係る経年分析!H57</f>
        <v>4947</v>
      </c>
    </row>
  </sheetData>
  <sheetProtection algorithmName="SHA-512" hashValue="OJkrz8Hi++2nmQ4Fp8T2/YctAY2/RuBS8ZVxUqJNZ+DWTb7ScYNvudjlFydljRnqP4vFnZLUj3NnDOaoVS+aNg==" saltValue="ca7ZO/8n6RtV2lKrnjUr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227</v>
      </c>
      <c r="C5" s="761"/>
      <c r="D5" s="761"/>
      <c r="E5" s="761"/>
      <c r="F5" s="761"/>
      <c r="G5" s="761"/>
      <c r="H5" s="761"/>
      <c r="I5" s="761"/>
      <c r="J5" s="761"/>
      <c r="K5" s="761"/>
      <c r="L5" s="761"/>
      <c r="M5" s="761"/>
      <c r="N5" s="761"/>
      <c r="O5" s="761"/>
      <c r="P5" s="761"/>
      <c r="Q5" s="762"/>
      <c r="R5" s="726">
        <v>13986132</v>
      </c>
      <c r="S5" s="727"/>
      <c r="T5" s="727"/>
      <c r="U5" s="727"/>
      <c r="V5" s="727"/>
      <c r="W5" s="727"/>
      <c r="X5" s="727"/>
      <c r="Y5" s="773"/>
      <c r="Z5" s="791">
        <v>37.1</v>
      </c>
      <c r="AA5" s="791"/>
      <c r="AB5" s="791"/>
      <c r="AC5" s="791"/>
      <c r="AD5" s="792">
        <v>13986132</v>
      </c>
      <c r="AE5" s="792"/>
      <c r="AF5" s="792"/>
      <c r="AG5" s="792"/>
      <c r="AH5" s="792"/>
      <c r="AI5" s="792"/>
      <c r="AJ5" s="792"/>
      <c r="AK5" s="792"/>
      <c r="AL5" s="774">
        <v>72.7</v>
      </c>
      <c r="AM5" s="743"/>
      <c r="AN5" s="743"/>
      <c r="AO5" s="775"/>
      <c r="AP5" s="760" t="s">
        <v>228</v>
      </c>
      <c r="AQ5" s="761"/>
      <c r="AR5" s="761"/>
      <c r="AS5" s="761"/>
      <c r="AT5" s="761"/>
      <c r="AU5" s="761"/>
      <c r="AV5" s="761"/>
      <c r="AW5" s="761"/>
      <c r="AX5" s="761"/>
      <c r="AY5" s="761"/>
      <c r="AZ5" s="761"/>
      <c r="BA5" s="761"/>
      <c r="BB5" s="761"/>
      <c r="BC5" s="761"/>
      <c r="BD5" s="761"/>
      <c r="BE5" s="761"/>
      <c r="BF5" s="762"/>
      <c r="BG5" s="661">
        <v>13986132</v>
      </c>
      <c r="BH5" s="664"/>
      <c r="BI5" s="664"/>
      <c r="BJ5" s="664"/>
      <c r="BK5" s="664"/>
      <c r="BL5" s="664"/>
      <c r="BM5" s="664"/>
      <c r="BN5" s="665"/>
      <c r="BO5" s="723">
        <v>100</v>
      </c>
      <c r="BP5" s="723"/>
      <c r="BQ5" s="723"/>
      <c r="BR5" s="723"/>
      <c r="BS5" s="724">
        <v>376689</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15">
      <c r="B6" s="658" t="s">
        <v>232</v>
      </c>
      <c r="C6" s="659"/>
      <c r="D6" s="659"/>
      <c r="E6" s="659"/>
      <c r="F6" s="659"/>
      <c r="G6" s="659"/>
      <c r="H6" s="659"/>
      <c r="I6" s="659"/>
      <c r="J6" s="659"/>
      <c r="K6" s="659"/>
      <c r="L6" s="659"/>
      <c r="M6" s="659"/>
      <c r="N6" s="659"/>
      <c r="O6" s="659"/>
      <c r="P6" s="659"/>
      <c r="Q6" s="660"/>
      <c r="R6" s="661">
        <v>318516</v>
      </c>
      <c r="S6" s="664"/>
      <c r="T6" s="664"/>
      <c r="U6" s="664"/>
      <c r="V6" s="664"/>
      <c r="W6" s="664"/>
      <c r="X6" s="664"/>
      <c r="Y6" s="665"/>
      <c r="Z6" s="723">
        <v>0.8</v>
      </c>
      <c r="AA6" s="723"/>
      <c r="AB6" s="723"/>
      <c r="AC6" s="723"/>
      <c r="AD6" s="724">
        <v>318516</v>
      </c>
      <c r="AE6" s="724"/>
      <c r="AF6" s="724"/>
      <c r="AG6" s="724"/>
      <c r="AH6" s="724"/>
      <c r="AI6" s="724"/>
      <c r="AJ6" s="724"/>
      <c r="AK6" s="724"/>
      <c r="AL6" s="666">
        <v>1.7</v>
      </c>
      <c r="AM6" s="667"/>
      <c r="AN6" s="667"/>
      <c r="AO6" s="725"/>
      <c r="AP6" s="658" t="s">
        <v>233</v>
      </c>
      <c r="AQ6" s="659"/>
      <c r="AR6" s="659"/>
      <c r="AS6" s="659"/>
      <c r="AT6" s="659"/>
      <c r="AU6" s="659"/>
      <c r="AV6" s="659"/>
      <c r="AW6" s="659"/>
      <c r="AX6" s="659"/>
      <c r="AY6" s="659"/>
      <c r="AZ6" s="659"/>
      <c r="BA6" s="659"/>
      <c r="BB6" s="659"/>
      <c r="BC6" s="659"/>
      <c r="BD6" s="659"/>
      <c r="BE6" s="659"/>
      <c r="BF6" s="660"/>
      <c r="BG6" s="661">
        <v>13986132</v>
      </c>
      <c r="BH6" s="664"/>
      <c r="BI6" s="664"/>
      <c r="BJ6" s="664"/>
      <c r="BK6" s="664"/>
      <c r="BL6" s="664"/>
      <c r="BM6" s="664"/>
      <c r="BN6" s="665"/>
      <c r="BO6" s="723">
        <v>100</v>
      </c>
      <c r="BP6" s="723"/>
      <c r="BQ6" s="723"/>
      <c r="BR6" s="723"/>
      <c r="BS6" s="724">
        <v>376689</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301089</v>
      </c>
      <c r="CS6" s="664"/>
      <c r="CT6" s="664"/>
      <c r="CU6" s="664"/>
      <c r="CV6" s="664"/>
      <c r="CW6" s="664"/>
      <c r="CX6" s="664"/>
      <c r="CY6" s="665"/>
      <c r="CZ6" s="774">
        <v>0.8</v>
      </c>
      <c r="DA6" s="743"/>
      <c r="DB6" s="743"/>
      <c r="DC6" s="777"/>
      <c r="DD6" s="669" t="s">
        <v>130</v>
      </c>
      <c r="DE6" s="664"/>
      <c r="DF6" s="664"/>
      <c r="DG6" s="664"/>
      <c r="DH6" s="664"/>
      <c r="DI6" s="664"/>
      <c r="DJ6" s="664"/>
      <c r="DK6" s="664"/>
      <c r="DL6" s="664"/>
      <c r="DM6" s="664"/>
      <c r="DN6" s="664"/>
      <c r="DO6" s="664"/>
      <c r="DP6" s="665"/>
      <c r="DQ6" s="669">
        <v>301089</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23910</v>
      </c>
      <c r="S7" s="664"/>
      <c r="T7" s="664"/>
      <c r="U7" s="664"/>
      <c r="V7" s="664"/>
      <c r="W7" s="664"/>
      <c r="X7" s="664"/>
      <c r="Y7" s="665"/>
      <c r="Z7" s="723">
        <v>0.1</v>
      </c>
      <c r="AA7" s="723"/>
      <c r="AB7" s="723"/>
      <c r="AC7" s="723"/>
      <c r="AD7" s="724">
        <v>23910</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5610699</v>
      </c>
      <c r="BH7" s="664"/>
      <c r="BI7" s="664"/>
      <c r="BJ7" s="664"/>
      <c r="BK7" s="664"/>
      <c r="BL7" s="664"/>
      <c r="BM7" s="664"/>
      <c r="BN7" s="665"/>
      <c r="BO7" s="723">
        <v>40.1</v>
      </c>
      <c r="BP7" s="723"/>
      <c r="BQ7" s="723"/>
      <c r="BR7" s="723"/>
      <c r="BS7" s="724">
        <v>376689</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4074736</v>
      </c>
      <c r="CS7" s="664"/>
      <c r="CT7" s="664"/>
      <c r="CU7" s="664"/>
      <c r="CV7" s="664"/>
      <c r="CW7" s="664"/>
      <c r="CX7" s="664"/>
      <c r="CY7" s="665"/>
      <c r="CZ7" s="723">
        <v>11.3</v>
      </c>
      <c r="DA7" s="723"/>
      <c r="DB7" s="723"/>
      <c r="DC7" s="723"/>
      <c r="DD7" s="669">
        <v>31844</v>
      </c>
      <c r="DE7" s="664"/>
      <c r="DF7" s="664"/>
      <c r="DG7" s="664"/>
      <c r="DH7" s="664"/>
      <c r="DI7" s="664"/>
      <c r="DJ7" s="664"/>
      <c r="DK7" s="664"/>
      <c r="DL7" s="664"/>
      <c r="DM7" s="664"/>
      <c r="DN7" s="664"/>
      <c r="DO7" s="664"/>
      <c r="DP7" s="665"/>
      <c r="DQ7" s="669">
        <v>2877223</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64080</v>
      </c>
      <c r="S8" s="664"/>
      <c r="T8" s="664"/>
      <c r="U8" s="664"/>
      <c r="V8" s="664"/>
      <c r="W8" s="664"/>
      <c r="X8" s="664"/>
      <c r="Y8" s="665"/>
      <c r="Z8" s="723">
        <v>0.2</v>
      </c>
      <c r="AA8" s="723"/>
      <c r="AB8" s="723"/>
      <c r="AC8" s="723"/>
      <c r="AD8" s="724">
        <v>64080</v>
      </c>
      <c r="AE8" s="724"/>
      <c r="AF8" s="724"/>
      <c r="AG8" s="724"/>
      <c r="AH8" s="724"/>
      <c r="AI8" s="724"/>
      <c r="AJ8" s="724"/>
      <c r="AK8" s="724"/>
      <c r="AL8" s="666">
        <v>0.3</v>
      </c>
      <c r="AM8" s="667"/>
      <c r="AN8" s="667"/>
      <c r="AO8" s="725"/>
      <c r="AP8" s="658" t="s">
        <v>239</v>
      </c>
      <c r="AQ8" s="659"/>
      <c r="AR8" s="659"/>
      <c r="AS8" s="659"/>
      <c r="AT8" s="659"/>
      <c r="AU8" s="659"/>
      <c r="AV8" s="659"/>
      <c r="AW8" s="659"/>
      <c r="AX8" s="659"/>
      <c r="AY8" s="659"/>
      <c r="AZ8" s="659"/>
      <c r="BA8" s="659"/>
      <c r="BB8" s="659"/>
      <c r="BC8" s="659"/>
      <c r="BD8" s="659"/>
      <c r="BE8" s="659"/>
      <c r="BF8" s="660"/>
      <c r="BG8" s="661">
        <v>120725</v>
      </c>
      <c r="BH8" s="664"/>
      <c r="BI8" s="664"/>
      <c r="BJ8" s="664"/>
      <c r="BK8" s="664"/>
      <c r="BL8" s="664"/>
      <c r="BM8" s="664"/>
      <c r="BN8" s="665"/>
      <c r="BO8" s="723">
        <v>0.9</v>
      </c>
      <c r="BP8" s="723"/>
      <c r="BQ8" s="723"/>
      <c r="BR8" s="723"/>
      <c r="BS8" s="669" t="s">
        <v>130</v>
      </c>
      <c r="BT8" s="664"/>
      <c r="BU8" s="664"/>
      <c r="BV8" s="664"/>
      <c r="BW8" s="664"/>
      <c r="BX8" s="664"/>
      <c r="BY8" s="664"/>
      <c r="BZ8" s="664"/>
      <c r="CA8" s="664"/>
      <c r="CB8" s="704"/>
      <c r="CD8" s="705" t="s">
        <v>240</v>
      </c>
      <c r="CE8" s="702"/>
      <c r="CF8" s="702"/>
      <c r="CG8" s="702"/>
      <c r="CH8" s="702"/>
      <c r="CI8" s="702"/>
      <c r="CJ8" s="702"/>
      <c r="CK8" s="702"/>
      <c r="CL8" s="702"/>
      <c r="CM8" s="702"/>
      <c r="CN8" s="702"/>
      <c r="CO8" s="702"/>
      <c r="CP8" s="702"/>
      <c r="CQ8" s="703"/>
      <c r="CR8" s="661">
        <v>12012573</v>
      </c>
      <c r="CS8" s="664"/>
      <c r="CT8" s="664"/>
      <c r="CU8" s="664"/>
      <c r="CV8" s="664"/>
      <c r="CW8" s="664"/>
      <c r="CX8" s="664"/>
      <c r="CY8" s="665"/>
      <c r="CZ8" s="723">
        <v>33.200000000000003</v>
      </c>
      <c r="DA8" s="723"/>
      <c r="DB8" s="723"/>
      <c r="DC8" s="723"/>
      <c r="DD8" s="669">
        <v>1337</v>
      </c>
      <c r="DE8" s="664"/>
      <c r="DF8" s="664"/>
      <c r="DG8" s="664"/>
      <c r="DH8" s="664"/>
      <c r="DI8" s="664"/>
      <c r="DJ8" s="664"/>
      <c r="DK8" s="664"/>
      <c r="DL8" s="664"/>
      <c r="DM8" s="664"/>
      <c r="DN8" s="664"/>
      <c r="DO8" s="664"/>
      <c r="DP8" s="665"/>
      <c r="DQ8" s="669">
        <v>6394284</v>
      </c>
      <c r="DR8" s="664"/>
      <c r="DS8" s="664"/>
      <c r="DT8" s="664"/>
      <c r="DU8" s="664"/>
      <c r="DV8" s="664"/>
      <c r="DW8" s="664"/>
      <c r="DX8" s="664"/>
      <c r="DY8" s="664"/>
      <c r="DZ8" s="664"/>
      <c r="EA8" s="664"/>
      <c r="EB8" s="664"/>
      <c r="EC8" s="704"/>
    </row>
    <row r="9" spans="2:143" ht="11.25" customHeight="1" x14ac:dyDescent="0.15">
      <c r="B9" s="658" t="s">
        <v>241</v>
      </c>
      <c r="C9" s="659"/>
      <c r="D9" s="659"/>
      <c r="E9" s="659"/>
      <c r="F9" s="659"/>
      <c r="G9" s="659"/>
      <c r="H9" s="659"/>
      <c r="I9" s="659"/>
      <c r="J9" s="659"/>
      <c r="K9" s="659"/>
      <c r="L9" s="659"/>
      <c r="M9" s="659"/>
      <c r="N9" s="659"/>
      <c r="O9" s="659"/>
      <c r="P9" s="659"/>
      <c r="Q9" s="660"/>
      <c r="R9" s="661">
        <v>55551</v>
      </c>
      <c r="S9" s="664"/>
      <c r="T9" s="664"/>
      <c r="U9" s="664"/>
      <c r="V9" s="664"/>
      <c r="W9" s="664"/>
      <c r="X9" s="664"/>
      <c r="Y9" s="665"/>
      <c r="Z9" s="723">
        <v>0.1</v>
      </c>
      <c r="AA9" s="723"/>
      <c r="AB9" s="723"/>
      <c r="AC9" s="723"/>
      <c r="AD9" s="724">
        <v>55551</v>
      </c>
      <c r="AE9" s="724"/>
      <c r="AF9" s="724"/>
      <c r="AG9" s="724"/>
      <c r="AH9" s="724"/>
      <c r="AI9" s="724"/>
      <c r="AJ9" s="724"/>
      <c r="AK9" s="724"/>
      <c r="AL9" s="666">
        <v>0.3</v>
      </c>
      <c r="AM9" s="667"/>
      <c r="AN9" s="667"/>
      <c r="AO9" s="725"/>
      <c r="AP9" s="658" t="s">
        <v>242</v>
      </c>
      <c r="AQ9" s="659"/>
      <c r="AR9" s="659"/>
      <c r="AS9" s="659"/>
      <c r="AT9" s="659"/>
      <c r="AU9" s="659"/>
      <c r="AV9" s="659"/>
      <c r="AW9" s="659"/>
      <c r="AX9" s="659"/>
      <c r="AY9" s="659"/>
      <c r="AZ9" s="659"/>
      <c r="BA9" s="659"/>
      <c r="BB9" s="659"/>
      <c r="BC9" s="659"/>
      <c r="BD9" s="659"/>
      <c r="BE9" s="659"/>
      <c r="BF9" s="660"/>
      <c r="BG9" s="661">
        <v>3200473</v>
      </c>
      <c r="BH9" s="664"/>
      <c r="BI9" s="664"/>
      <c r="BJ9" s="664"/>
      <c r="BK9" s="664"/>
      <c r="BL9" s="664"/>
      <c r="BM9" s="664"/>
      <c r="BN9" s="665"/>
      <c r="BO9" s="723">
        <v>22.9</v>
      </c>
      <c r="BP9" s="723"/>
      <c r="BQ9" s="723"/>
      <c r="BR9" s="723"/>
      <c r="BS9" s="669" t="s">
        <v>243</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5055711</v>
      </c>
      <c r="CS9" s="664"/>
      <c r="CT9" s="664"/>
      <c r="CU9" s="664"/>
      <c r="CV9" s="664"/>
      <c r="CW9" s="664"/>
      <c r="CX9" s="664"/>
      <c r="CY9" s="665"/>
      <c r="CZ9" s="723">
        <v>14</v>
      </c>
      <c r="DA9" s="723"/>
      <c r="DB9" s="723"/>
      <c r="DC9" s="723"/>
      <c r="DD9" s="669">
        <v>2220899</v>
      </c>
      <c r="DE9" s="664"/>
      <c r="DF9" s="664"/>
      <c r="DG9" s="664"/>
      <c r="DH9" s="664"/>
      <c r="DI9" s="664"/>
      <c r="DJ9" s="664"/>
      <c r="DK9" s="664"/>
      <c r="DL9" s="664"/>
      <c r="DM9" s="664"/>
      <c r="DN9" s="664"/>
      <c r="DO9" s="664"/>
      <c r="DP9" s="665"/>
      <c r="DQ9" s="669">
        <v>3184322</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243</v>
      </c>
      <c r="S10" s="664"/>
      <c r="T10" s="664"/>
      <c r="U10" s="664"/>
      <c r="V10" s="664"/>
      <c r="W10" s="664"/>
      <c r="X10" s="664"/>
      <c r="Y10" s="665"/>
      <c r="Z10" s="723" t="s">
        <v>140</v>
      </c>
      <c r="AA10" s="723"/>
      <c r="AB10" s="723"/>
      <c r="AC10" s="723"/>
      <c r="AD10" s="724" t="s">
        <v>130</v>
      </c>
      <c r="AE10" s="724"/>
      <c r="AF10" s="724"/>
      <c r="AG10" s="724"/>
      <c r="AH10" s="724"/>
      <c r="AI10" s="724"/>
      <c r="AJ10" s="724"/>
      <c r="AK10" s="724"/>
      <c r="AL10" s="666" t="s">
        <v>130</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221860</v>
      </c>
      <c r="BH10" s="664"/>
      <c r="BI10" s="664"/>
      <c r="BJ10" s="664"/>
      <c r="BK10" s="664"/>
      <c r="BL10" s="664"/>
      <c r="BM10" s="664"/>
      <c r="BN10" s="665"/>
      <c r="BO10" s="723">
        <v>1.6</v>
      </c>
      <c r="BP10" s="723"/>
      <c r="BQ10" s="723"/>
      <c r="BR10" s="723"/>
      <c r="BS10" s="669">
        <v>38171</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37775</v>
      </c>
      <c r="CS10" s="664"/>
      <c r="CT10" s="664"/>
      <c r="CU10" s="664"/>
      <c r="CV10" s="664"/>
      <c r="CW10" s="664"/>
      <c r="CX10" s="664"/>
      <c r="CY10" s="665"/>
      <c r="CZ10" s="723">
        <v>0.1</v>
      </c>
      <c r="DA10" s="723"/>
      <c r="DB10" s="723"/>
      <c r="DC10" s="723"/>
      <c r="DD10" s="669" t="s">
        <v>130</v>
      </c>
      <c r="DE10" s="664"/>
      <c r="DF10" s="664"/>
      <c r="DG10" s="664"/>
      <c r="DH10" s="664"/>
      <c r="DI10" s="664"/>
      <c r="DJ10" s="664"/>
      <c r="DK10" s="664"/>
      <c r="DL10" s="664"/>
      <c r="DM10" s="664"/>
      <c r="DN10" s="664"/>
      <c r="DO10" s="664"/>
      <c r="DP10" s="665"/>
      <c r="DQ10" s="669">
        <v>29542</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243</v>
      </c>
      <c r="S11" s="664"/>
      <c r="T11" s="664"/>
      <c r="U11" s="664"/>
      <c r="V11" s="664"/>
      <c r="W11" s="664"/>
      <c r="X11" s="664"/>
      <c r="Y11" s="665"/>
      <c r="Z11" s="723" t="s">
        <v>140</v>
      </c>
      <c r="AA11" s="723"/>
      <c r="AB11" s="723"/>
      <c r="AC11" s="723"/>
      <c r="AD11" s="724" t="s">
        <v>130</v>
      </c>
      <c r="AE11" s="724"/>
      <c r="AF11" s="724"/>
      <c r="AG11" s="724"/>
      <c r="AH11" s="724"/>
      <c r="AI11" s="724"/>
      <c r="AJ11" s="724"/>
      <c r="AK11" s="724"/>
      <c r="AL11" s="666" t="s">
        <v>140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2067641</v>
      </c>
      <c r="BH11" s="664"/>
      <c r="BI11" s="664"/>
      <c r="BJ11" s="664"/>
      <c r="BK11" s="664"/>
      <c r="BL11" s="664"/>
      <c r="BM11" s="664"/>
      <c r="BN11" s="665"/>
      <c r="BO11" s="723">
        <v>14.8</v>
      </c>
      <c r="BP11" s="723"/>
      <c r="BQ11" s="723"/>
      <c r="BR11" s="723"/>
      <c r="BS11" s="669">
        <v>338518</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1157494</v>
      </c>
      <c r="CS11" s="664"/>
      <c r="CT11" s="664"/>
      <c r="CU11" s="664"/>
      <c r="CV11" s="664"/>
      <c r="CW11" s="664"/>
      <c r="CX11" s="664"/>
      <c r="CY11" s="665"/>
      <c r="CZ11" s="723">
        <v>3.2</v>
      </c>
      <c r="DA11" s="723"/>
      <c r="DB11" s="723"/>
      <c r="DC11" s="723"/>
      <c r="DD11" s="669">
        <v>310642</v>
      </c>
      <c r="DE11" s="664"/>
      <c r="DF11" s="664"/>
      <c r="DG11" s="664"/>
      <c r="DH11" s="664"/>
      <c r="DI11" s="664"/>
      <c r="DJ11" s="664"/>
      <c r="DK11" s="664"/>
      <c r="DL11" s="664"/>
      <c r="DM11" s="664"/>
      <c r="DN11" s="664"/>
      <c r="DO11" s="664"/>
      <c r="DP11" s="665"/>
      <c r="DQ11" s="669">
        <v>616028</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1338006</v>
      </c>
      <c r="S12" s="664"/>
      <c r="T12" s="664"/>
      <c r="U12" s="664"/>
      <c r="V12" s="664"/>
      <c r="W12" s="664"/>
      <c r="X12" s="664"/>
      <c r="Y12" s="665"/>
      <c r="Z12" s="723">
        <v>3.6</v>
      </c>
      <c r="AA12" s="723"/>
      <c r="AB12" s="723"/>
      <c r="AC12" s="723"/>
      <c r="AD12" s="724">
        <v>1338006</v>
      </c>
      <c r="AE12" s="724"/>
      <c r="AF12" s="724"/>
      <c r="AG12" s="724"/>
      <c r="AH12" s="724"/>
      <c r="AI12" s="724"/>
      <c r="AJ12" s="724"/>
      <c r="AK12" s="724"/>
      <c r="AL12" s="666">
        <v>7</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7697433</v>
      </c>
      <c r="BH12" s="664"/>
      <c r="BI12" s="664"/>
      <c r="BJ12" s="664"/>
      <c r="BK12" s="664"/>
      <c r="BL12" s="664"/>
      <c r="BM12" s="664"/>
      <c r="BN12" s="665"/>
      <c r="BO12" s="723">
        <v>55</v>
      </c>
      <c r="BP12" s="723"/>
      <c r="BQ12" s="723"/>
      <c r="BR12" s="723"/>
      <c r="BS12" s="669" t="s">
        <v>243</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267151</v>
      </c>
      <c r="CS12" s="664"/>
      <c r="CT12" s="664"/>
      <c r="CU12" s="664"/>
      <c r="CV12" s="664"/>
      <c r="CW12" s="664"/>
      <c r="CX12" s="664"/>
      <c r="CY12" s="665"/>
      <c r="CZ12" s="723">
        <v>0.7</v>
      </c>
      <c r="DA12" s="723"/>
      <c r="DB12" s="723"/>
      <c r="DC12" s="723"/>
      <c r="DD12" s="669">
        <v>2134</v>
      </c>
      <c r="DE12" s="664"/>
      <c r="DF12" s="664"/>
      <c r="DG12" s="664"/>
      <c r="DH12" s="664"/>
      <c r="DI12" s="664"/>
      <c r="DJ12" s="664"/>
      <c r="DK12" s="664"/>
      <c r="DL12" s="664"/>
      <c r="DM12" s="664"/>
      <c r="DN12" s="664"/>
      <c r="DO12" s="664"/>
      <c r="DP12" s="665"/>
      <c r="DQ12" s="669">
        <v>236106</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v>22233</v>
      </c>
      <c r="S13" s="664"/>
      <c r="T13" s="664"/>
      <c r="U13" s="664"/>
      <c r="V13" s="664"/>
      <c r="W13" s="664"/>
      <c r="X13" s="664"/>
      <c r="Y13" s="665"/>
      <c r="Z13" s="723">
        <v>0.1</v>
      </c>
      <c r="AA13" s="723"/>
      <c r="AB13" s="723"/>
      <c r="AC13" s="723"/>
      <c r="AD13" s="724">
        <v>22233</v>
      </c>
      <c r="AE13" s="724"/>
      <c r="AF13" s="724"/>
      <c r="AG13" s="724"/>
      <c r="AH13" s="724"/>
      <c r="AI13" s="724"/>
      <c r="AJ13" s="724"/>
      <c r="AK13" s="724"/>
      <c r="AL13" s="666">
        <v>0.1</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7661868</v>
      </c>
      <c r="BH13" s="664"/>
      <c r="BI13" s="664"/>
      <c r="BJ13" s="664"/>
      <c r="BK13" s="664"/>
      <c r="BL13" s="664"/>
      <c r="BM13" s="664"/>
      <c r="BN13" s="665"/>
      <c r="BO13" s="723">
        <v>54.8</v>
      </c>
      <c r="BP13" s="723"/>
      <c r="BQ13" s="723"/>
      <c r="BR13" s="723"/>
      <c r="BS13" s="669" t="s">
        <v>243</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3322784</v>
      </c>
      <c r="CS13" s="664"/>
      <c r="CT13" s="664"/>
      <c r="CU13" s="664"/>
      <c r="CV13" s="664"/>
      <c r="CW13" s="664"/>
      <c r="CX13" s="664"/>
      <c r="CY13" s="665"/>
      <c r="CZ13" s="723">
        <v>9.1999999999999993</v>
      </c>
      <c r="DA13" s="723"/>
      <c r="DB13" s="723"/>
      <c r="DC13" s="723"/>
      <c r="DD13" s="669">
        <v>1671601</v>
      </c>
      <c r="DE13" s="664"/>
      <c r="DF13" s="664"/>
      <c r="DG13" s="664"/>
      <c r="DH13" s="664"/>
      <c r="DI13" s="664"/>
      <c r="DJ13" s="664"/>
      <c r="DK13" s="664"/>
      <c r="DL13" s="664"/>
      <c r="DM13" s="664"/>
      <c r="DN13" s="664"/>
      <c r="DO13" s="664"/>
      <c r="DP13" s="665"/>
      <c r="DQ13" s="669">
        <v>1227574</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243</v>
      </c>
      <c r="S14" s="664"/>
      <c r="T14" s="664"/>
      <c r="U14" s="664"/>
      <c r="V14" s="664"/>
      <c r="W14" s="664"/>
      <c r="X14" s="664"/>
      <c r="Y14" s="665"/>
      <c r="Z14" s="723" t="s">
        <v>130</v>
      </c>
      <c r="AA14" s="723"/>
      <c r="AB14" s="723"/>
      <c r="AC14" s="723"/>
      <c r="AD14" s="724" t="s">
        <v>130</v>
      </c>
      <c r="AE14" s="724"/>
      <c r="AF14" s="724"/>
      <c r="AG14" s="724"/>
      <c r="AH14" s="724"/>
      <c r="AI14" s="724"/>
      <c r="AJ14" s="724"/>
      <c r="AK14" s="724"/>
      <c r="AL14" s="666" t="s">
        <v>140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249180</v>
      </c>
      <c r="BH14" s="664"/>
      <c r="BI14" s="664"/>
      <c r="BJ14" s="664"/>
      <c r="BK14" s="664"/>
      <c r="BL14" s="664"/>
      <c r="BM14" s="664"/>
      <c r="BN14" s="665"/>
      <c r="BO14" s="723">
        <v>1.8</v>
      </c>
      <c r="BP14" s="723"/>
      <c r="BQ14" s="723"/>
      <c r="BR14" s="723"/>
      <c r="BS14" s="669" t="s">
        <v>130</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1195496</v>
      </c>
      <c r="CS14" s="664"/>
      <c r="CT14" s="664"/>
      <c r="CU14" s="664"/>
      <c r="CV14" s="664"/>
      <c r="CW14" s="664"/>
      <c r="CX14" s="664"/>
      <c r="CY14" s="665"/>
      <c r="CZ14" s="723">
        <v>3.3</v>
      </c>
      <c r="DA14" s="723"/>
      <c r="DB14" s="723"/>
      <c r="DC14" s="723"/>
      <c r="DD14" s="669">
        <v>204352</v>
      </c>
      <c r="DE14" s="664"/>
      <c r="DF14" s="664"/>
      <c r="DG14" s="664"/>
      <c r="DH14" s="664"/>
      <c r="DI14" s="664"/>
      <c r="DJ14" s="664"/>
      <c r="DK14" s="664"/>
      <c r="DL14" s="664"/>
      <c r="DM14" s="664"/>
      <c r="DN14" s="664"/>
      <c r="DO14" s="664"/>
      <c r="DP14" s="665"/>
      <c r="DQ14" s="669">
        <v>972468</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57151</v>
      </c>
      <c r="S15" s="664"/>
      <c r="T15" s="664"/>
      <c r="U15" s="664"/>
      <c r="V15" s="664"/>
      <c r="W15" s="664"/>
      <c r="X15" s="664"/>
      <c r="Y15" s="665"/>
      <c r="Z15" s="723">
        <v>0.2</v>
      </c>
      <c r="AA15" s="723"/>
      <c r="AB15" s="723"/>
      <c r="AC15" s="723"/>
      <c r="AD15" s="724">
        <v>57151</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428744</v>
      </c>
      <c r="BH15" s="664"/>
      <c r="BI15" s="664"/>
      <c r="BJ15" s="664"/>
      <c r="BK15" s="664"/>
      <c r="BL15" s="664"/>
      <c r="BM15" s="664"/>
      <c r="BN15" s="665"/>
      <c r="BO15" s="723">
        <v>3.1</v>
      </c>
      <c r="BP15" s="723"/>
      <c r="BQ15" s="723"/>
      <c r="BR15" s="723"/>
      <c r="BS15" s="669" t="s">
        <v>140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5651067</v>
      </c>
      <c r="CS15" s="664"/>
      <c r="CT15" s="664"/>
      <c r="CU15" s="664"/>
      <c r="CV15" s="664"/>
      <c r="CW15" s="664"/>
      <c r="CX15" s="664"/>
      <c r="CY15" s="665"/>
      <c r="CZ15" s="723">
        <v>15.6</v>
      </c>
      <c r="DA15" s="723"/>
      <c r="DB15" s="723"/>
      <c r="DC15" s="723"/>
      <c r="DD15" s="669">
        <v>2579799</v>
      </c>
      <c r="DE15" s="664"/>
      <c r="DF15" s="664"/>
      <c r="DG15" s="664"/>
      <c r="DH15" s="664"/>
      <c r="DI15" s="664"/>
      <c r="DJ15" s="664"/>
      <c r="DK15" s="664"/>
      <c r="DL15" s="664"/>
      <c r="DM15" s="664"/>
      <c r="DN15" s="664"/>
      <c r="DO15" s="664"/>
      <c r="DP15" s="665"/>
      <c r="DQ15" s="669">
        <v>2715102</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243</v>
      </c>
      <c r="S16" s="664"/>
      <c r="T16" s="664"/>
      <c r="U16" s="664"/>
      <c r="V16" s="664"/>
      <c r="W16" s="664"/>
      <c r="X16" s="664"/>
      <c r="Y16" s="665"/>
      <c r="Z16" s="723" t="s">
        <v>243</v>
      </c>
      <c r="AA16" s="723"/>
      <c r="AB16" s="723"/>
      <c r="AC16" s="723"/>
      <c r="AD16" s="724" t="s">
        <v>243</v>
      </c>
      <c r="AE16" s="724"/>
      <c r="AF16" s="724"/>
      <c r="AG16" s="724"/>
      <c r="AH16" s="724"/>
      <c r="AI16" s="724"/>
      <c r="AJ16" s="724"/>
      <c r="AK16" s="724"/>
      <c r="AL16" s="666" t="s">
        <v>243</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76</v>
      </c>
      <c r="BH16" s="664"/>
      <c r="BI16" s="664"/>
      <c r="BJ16" s="664"/>
      <c r="BK16" s="664"/>
      <c r="BL16" s="664"/>
      <c r="BM16" s="664"/>
      <c r="BN16" s="665"/>
      <c r="BO16" s="723">
        <v>0</v>
      </c>
      <c r="BP16" s="723"/>
      <c r="BQ16" s="723"/>
      <c r="BR16" s="723"/>
      <c r="BS16" s="669" t="s">
        <v>130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10032</v>
      </c>
      <c r="CS16" s="664"/>
      <c r="CT16" s="664"/>
      <c r="CU16" s="664"/>
      <c r="CV16" s="664"/>
      <c r="CW16" s="664"/>
      <c r="CX16" s="664"/>
      <c r="CY16" s="665"/>
      <c r="CZ16" s="723">
        <v>0</v>
      </c>
      <c r="DA16" s="723"/>
      <c r="DB16" s="723"/>
      <c r="DC16" s="723"/>
      <c r="DD16" s="669" t="s">
        <v>243</v>
      </c>
      <c r="DE16" s="664"/>
      <c r="DF16" s="664"/>
      <c r="DG16" s="664"/>
      <c r="DH16" s="664"/>
      <c r="DI16" s="664"/>
      <c r="DJ16" s="664"/>
      <c r="DK16" s="664"/>
      <c r="DL16" s="664"/>
      <c r="DM16" s="664"/>
      <c r="DN16" s="664"/>
      <c r="DO16" s="664"/>
      <c r="DP16" s="665"/>
      <c r="DQ16" s="669">
        <v>108</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38153</v>
      </c>
      <c r="S17" s="664"/>
      <c r="T17" s="664"/>
      <c r="U17" s="664"/>
      <c r="V17" s="664"/>
      <c r="W17" s="664"/>
      <c r="X17" s="664"/>
      <c r="Y17" s="665"/>
      <c r="Z17" s="723">
        <v>0.1</v>
      </c>
      <c r="AA17" s="723"/>
      <c r="AB17" s="723"/>
      <c r="AC17" s="723"/>
      <c r="AD17" s="724">
        <v>38153</v>
      </c>
      <c r="AE17" s="724"/>
      <c r="AF17" s="724"/>
      <c r="AG17" s="724"/>
      <c r="AH17" s="724"/>
      <c r="AI17" s="724"/>
      <c r="AJ17" s="724"/>
      <c r="AK17" s="724"/>
      <c r="AL17" s="666">
        <v>0.2</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140</v>
      </c>
      <c r="BH17" s="664"/>
      <c r="BI17" s="664"/>
      <c r="BJ17" s="664"/>
      <c r="BK17" s="664"/>
      <c r="BL17" s="664"/>
      <c r="BM17" s="664"/>
      <c r="BN17" s="665"/>
      <c r="BO17" s="723" t="s">
        <v>140</v>
      </c>
      <c r="BP17" s="723"/>
      <c r="BQ17" s="723"/>
      <c r="BR17" s="723"/>
      <c r="BS17" s="669" t="s">
        <v>243</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3057984</v>
      </c>
      <c r="CS17" s="664"/>
      <c r="CT17" s="664"/>
      <c r="CU17" s="664"/>
      <c r="CV17" s="664"/>
      <c r="CW17" s="664"/>
      <c r="CX17" s="664"/>
      <c r="CY17" s="665"/>
      <c r="CZ17" s="723">
        <v>8.5</v>
      </c>
      <c r="DA17" s="723"/>
      <c r="DB17" s="723"/>
      <c r="DC17" s="723"/>
      <c r="DD17" s="669" t="s">
        <v>130</v>
      </c>
      <c r="DE17" s="664"/>
      <c r="DF17" s="664"/>
      <c r="DG17" s="664"/>
      <c r="DH17" s="664"/>
      <c r="DI17" s="664"/>
      <c r="DJ17" s="664"/>
      <c r="DK17" s="664"/>
      <c r="DL17" s="664"/>
      <c r="DM17" s="664"/>
      <c r="DN17" s="664"/>
      <c r="DO17" s="664"/>
      <c r="DP17" s="665"/>
      <c r="DQ17" s="669">
        <v>2917284</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4094563</v>
      </c>
      <c r="S18" s="664"/>
      <c r="T18" s="664"/>
      <c r="U18" s="664"/>
      <c r="V18" s="664"/>
      <c r="W18" s="664"/>
      <c r="X18" s="664"/>
      <c r="Y18" s="665"/>
      <c r="Z18" s="723">
        <v>10.9</v>
      </c>
      <c r="AA18" s="723"/>
      <c r="AB18" s="723"/>
      <c r="AC18" s="723"/>
      <c r="AD18" s="724">
        <v>3302703</v>
      </c>
      <c r="AE18" s="724"/>
      <c r="AF18" s="724"/>
      <c r="AG18" s="724"/>
      <c r="AH18" s="724"/>
      <c r="AI18" s="724"/>
      <c r="AJ18" s="724"/>
      <c r="AK18" s="724"/>
      <c r="AL18" s="666">
        <v>17.2</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243</v>
      </c>
      <c r="BH18" s="664"/>
      <c r="BI18" s="664"/>
      <c r="BJ18" s="664"/>
      <c r="BK18" s="664"/>
      <c r="BL18" s="664"/>
      <c r="BM18" s="664"/>
      <c r="BN18" s="665"/>
      <c r="BO18" s="723" t="s">
        <v>243</v>
      </c>
      <c r="BP18" s="723"/>
      <c r="BQ18" s="723"/>
      <c r="BR18" s="723"/>
      <c r="BS18" s="669" t="s">
        <v>130</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243</v>
      </c>
      <c r="CS18" s="664"/>
      <c r="CT18" s="664"/>
      <c r="CU18" s="664"/>
      <c r="CV18" s="664"/>
      <c r="CW18" s="664"/>
      <c r="CX18" s="664"/>
      <c r="CY18" s="665"/>
      <c r="CZ18" s="723" t="s">
        <v>130</v>
      </c>
      <c r="DA18" s="723"/>
      <c r="DB18" s="723"/>
      <c r="DC18" s="723"/>
      <c r="DD18" s="669" t="s">
        <v>140</v>
      </c>
      <c r="DE18" s="664"/>
      <c r="DF18" s="664"/>
      <c r="DG18" s="664"/>
      <c r="DH18" s="664"/>
      <c r="DI18" s="664"/>
      <c r="DJ18" s="664"/>
      <c r="DK18" s="664"/>
      <c r="DL18" s="664"/>
      <c r="DM18" s="664"/>
      <c r="DN18" s="664"/>
      <c r="DO18" s="664"/>
      <c r="DP18" s="665"/>
      <c r="DQ18" s="669" t="s">
        <v>140</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3302703</v>
      </c>
      <c r="S19" s="664"/>
      <c r="T19" s="664"/>
      <c r="U19" s="664"/>
      <c r="V19" s="664"/>
      <c r="W19" s="664"/>
      <c r="X19" s="664"/>
      <c r="Y19" s="665"/>
      <c r="Z19" s="723">
        <v>8.8000000000000007</v>
      </c>
      <c r="AA19" s="723"/>
      <c r="AB19" s="723"/>
      <c r="AC19" s="723"/>
      <c r="AD19" s="724">
        <v>3302703</v>
      </c>
      <c r="AE19" s="724"/>
      <c r="AF19" s="724"/>
      <c r="AG19" s="724"/>
      <c r="AH19" s="724"/>
      <c r="AI19" s="724"/>
      <c r="AJ19" s="724"/>
      <c r="AK19" s="724"/>
      <c r="AL19" s="666">
        <v>17.2</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t="s">
        <v>243</v>
      </c>
      <c r="BH19" s="664"/>
      <c r="BI19" s="664"/>
      <c r="BJ19" s="664"/>
      <c r="BK19" s="664"/>
      <c r="BL19" s="664"/>
      <c r="BM19" s="664"/>
      <c r="BN19" s="665"/>
      <c r="BO19" s="723" t="s">
        <v>243</v>
      </c>
      <c r="BP19" s="723"/>
      <c r="BQ19" s="723"/>
      <c r="BR19" s="723"/>
      <c r="BS19" s="669" t="s">
        <v>243</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243</v>
      </c>
      <c r="CS19" s="664"/>
      <c r="CT19" s="664"/>
      <c r="CU19" s="664"/>
      <c r="CV19" s="664"/>
      <c r="CW19" s="664"/>
      <c r="CX19" s="664"/>
      <c r="CY19" s="665"/>
      <c r="CZ19" s="723" t="s">
        <v>243</v>
      </c>
      <c r="DA19" s="723"/>
      <c r="DB19" s="723"/>
      <c r="DC19" s="723"/>
      <c r="DD19" s="669" t="s">
        <v>243</v>
      </c>
      <c r="DE19" s="664"/>
      <c r="DF19" s="664"/>
      <c r="DG19" s="664"/>
      <c r="DH19" s="664"/>
      <c r="DI19" s="664"/>
      <c r="DJ19" s="664"/>
      <c r="DK19" s="664"/>
      <c r="DL19" s="664"/>
      <c r="DM19" s="664"/>
      <c r="DN19" s="664"/>
      <c r="DO19" s="664"/>
      <c r="DP19" s="665"/>
      <c r="DQ19" s="669" t="s">
        <v>140</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791860</v>
      </c>
      <c r="S20" s="664"/>
      <c r="T20" s="664"/>
      <c r="U20" s="664"/>
      <c r="V20" s="664"/>
      <c r="W20" s="664"/>
      <c r="X20" s="664"/>
      <c r="Y20" s="665"/>
      <c r="Z20" s="723">
        <v>2.1</v>
      </c>
      <c r="AA20" s="723"/>
      <c r="AB20" s="723"/>
      <c r="AC20" s="723"/>
      <c r="AD20" s="724" t="s">
        <v>243</v>
      </c>
      <c r="AE20" s="724"/>
      <c r="AF20" s="724"/>
      <c r="AG20" s="724"/>
      <c r="AH20" s="724"/>
      <c r="AI20" s="724"/>
      <c r="AJ20" s="724"/>
      <c r="AK20" s="724"/>
      <c r="AL20" s="666" t="s">
        <v>130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t="s">
        <v>243</v>
      </c>
      <c r="BH20" s="664"/>
      <c r="BI20" s="664"/>
      <c r="BJ20" s="664"/>
      <c r="BK20" s="664"/>
      <c r="BL20" s="664"/>
      <c r="BM20" s="664"/>
      <c r="BN20" s="665"/>
      <c r="BO20" s="723" t="s">
        <v>243</v>
      </c>
      <c r="BP20" s="723"/>
      <c r="BQ20" s="723"/>
      <c r="BR20" s="723"/>
      <c r="BS20" s="669" t="s">
        <v>243</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36143892</v>
      </c>
      <c r="CS20" s="664"/>
      <c r="CT20" s="664"/>
      <c r="CU20" s="664"/>
      <c r="CV20" s="664"/>
      <c r="CW20" s="664"/>
      <c r="CX20" s="664"/>
      <c r="CY20" s="665"/>
      <c r="CZ20" s="723">
        <v>100</v>
      </c>
      <c r="DA20" s="723"/>
      <c r="DB20" s="723"/>
      <c r="DC20" s="723"/>
      <c r="DD20" s="669">
        <v>7022608</v>
      </c>
      <c r="DE20" s="664"/>
      <c r="DF20" s="664"/>
      <c r="DG20" s="664"/>
      <c r="DH20" s="664"/>
      <c r="DI20" s="664"/>
      <c r="DJ20" s="664"/>
      <c r="DK20" s="664"/>
      <c r="DL20" s="664"/>
      <c r="DM20" s="664"/>
      <c r="DN20" s="664"/>
      <c r="DO20" s="664"/>
      <c r="DP20" s="665"/>
      <c r="DQ20" s="669">
        <v>21471130</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130</v>
      </c>
      <c r="S21" s="664"/>
      <c r="T21" s="664"/>
      <c r="U21" s="664"/>
      <c r="V21" s="664"/>
      <c r="W21" s="664"/>
      <c r="X21" s="664"/>
      <c r="Y21" s="665"/>
      <c r="Z21" s="723" t="s">
        <v>243</v>
      </c>
      <c r="AA21" s="723"/>
      <c r="AB21" s="723"/>
      <c r="AC21" s="723"/>
      <c r="AD21" s="724" t="s">
        <v>140</v>
      </c>
      <c r="AE21" s="724"/>
      <c r="AF21" s="724"/>
      <c r="AG21" s="724"/>
      <c r="AH21" s="724"/>
      <c r="AI21" s="724"/>
      <c r="AJ21" s="724"/>
      <c r="AK21" s="724"/>
      <c r="AL21" s="666" t="s">
        <v>140</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t="s">
        <v>243</v>
      </c>
      <c r="BH21" s="664"/>
      <c r="BI21" s="664"/>
      <c r="BJ21" s="664"/>
      <c r="BK21" s="664"/>
      <c r="BL21" s="664"/>
      <c r="BM21" s="664"/>
      <c r="BN21" s="665"/>
      <c r="BO21" s="723" t="s">
        <v>130</v>
      </c>
      <c r="BP21" s="723"/>
      <c r="BQ21" s="723"/>
      <c r="BR21" s="723"/>
      <c r="BS21" s="669" t="s">
        <v>140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19998295</v>
      </c>
      <c r="S22" s="664"/>
      <c r="T22" s="664"/>
      <c r="U22" s="664"/>
      <c r="V22" s="664"/>
      <c r="W22" s="664"/>
      <c r="X22" s="664"/>
      <c r="Y22" s="665"/>
      <c r="Z22" s="723">
        <v>53.1</v>
      </c>
      <c r="AA22" s="723"/>
      <c r="AB22" s="723"/>
      <c r="AC22" s="723"/>
      <c r="AD22" s="724">
        <v>19206435</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140</v>
      </c>
      <c r="BH22" s="664"/>
      <c r="BI22" s="664"/>
      <c r="BJ22" s="664"/>
      <c r="BK22" s="664"/>
      <c r="BL22" s="664"/>
      <c r="BM22" s="664"/>
      <c r="BN22" s="665"/>
      <c r="BO22" s="723" t="s">
        <v>243</v>
      </c>
      <c r="BP22" s="723"/>
      <c r="BQ22" s="723"/>
      <c r="BR22" s="723"/>
      <c r="BS22" s="669" t="s">
        <v>140</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6568</v>
      </c>
      <c r="S23" s="664"/>
      <c r="T23" s="664"/>
      <c r="U23" s="664"/>
      <c r="V23" s="664"/>
      <c r="W23" s="664"/>
      <c r="X23" s="664"/>
      <c r="Y23" s="665"/>
      <c r="Z23" s="723">
        <v>0</v>
      </c>
      <c r="AA23" s="723"/>
      <c r="AB23" s="723"/>
      <c r="AC23" s="723"/>
      <c r="AD23" s="724">
        <v>6568</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243</v>
      </c>
      <c r="BH23" s="664"/>
      <c r="BI23" s="664"/>
      <c r="BJ23" s="664"/>
      <c r="BK23" s="664"/>
      <c r="BL23" s="664"/>
      <c r="BM23" s="664"/>
      <c r="BN23" s="665"/>
      <c r="BO23" s="723" t="s">
        <v>130</v>
      </c>
      <c r="BP23" s="723"/>
      <c r="BQ23" s="723"/>
      <c r="BR23" s="723"/>
      <c r="BS23" s="669" t="s">
        <v>243</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135520</v>
      </c>
      <c r="S24" s="664"/>
      <c r="T24" s="664"/>
      <c r="U24" s="664"/>
      <c r="V24" s="664"/>
      <c r="W24" s="664"/>
      <c r="X24" s="664"/>
      <c r="Y24" s="665"/>
      <c r="Z24" s="723">
        <v>0.4</v>
      </c>
      <c r="AA24" s="723"/>
      <c r="AB24" s="723"/>
      <c r="AC24" s="723"/>
      <c r="AD24" s="724" t="s">
        <v>243</v>
      </c>
      <c r="AE24" s="724"/>
      <c r="AF24" s="724"/>
      <c r="AG24" s="724"/>
      <c r="AH24" s="724"/>
      <c r="AI24" s="724"/>
      <c r="AJ24" s="724"/>
      <c r="AK24" s="724"/>
      <c r="AL24" s="666" t="s">
        <v>130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130</v>
      </c>
      <c r="BH24" s="664"/>
      <c r="BI24" s="664"/>
      <c r="BJ24" s="664"/>
      <c r="BK24" s="664"/>
      <c r="BL24" s="664"/>
      <c r="BM24" s="664"/>
      <c r="BN24" s="665"/>
      <c r="BO24" s="723" t="s">
        <v>130</v>
      </c>
      <c r="BP24" s="723"/>
      <c r="BQ24" s="723"/>
      <c r="BR24" s="723"/>
      <c r="BS24" s="669" t="s">
        <v>140</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15997132</v>
      </c>
      <c r="CS24" s="727"/>
      <c r="CT24" s="727"/>
      <c r="CU24" s="727"/>
      <c r="CV24" s="727"/>
      <c r="CW24" s="727"/>
      <c r="CX24" s="727"/>
      <c r="CY24" s="773"/>
      <c r="CZ24" s="774">
        <v>44.3</v>
      </c>
      <c r="DA24" s="743"/>
      <c r="DB24" s="743"/>
      <c r="DC24" s="777"/>
      <c r="DD24" s="772">
        <v>11312721</v>
      </c>
      <c r="DE24" s="727"/>
      <c r="DF24" s="727"/>
      <c r="DG24" s="727"/>
      <c r="DH24" s="727"/>
      <c r="DI24" s="727"/>
      <c r="DJ24" s="727"/>
      <c r="DK24" s="773"/>
      <c r="DL24" s="772">
        <v>10996422</v>
      </c>
      <c r="DM24" s="727"/>
      <c r="DN24" s="727"/>
      <c r="DO24" s="727"/>
      <c r="DP24" s="727"/>
      <c r="DQ24" s="727"/>
      <c r="DR24" s="727"/>
      <c r="DS24" s="727"/>
      <c r="DT24" s="727"/>
      <c r="DU24" s="727"/>
      <c r="DV24" s="773"/>
      <c r="DW24" s="774">
        <v>54.8</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633051</v>
      </c>
      <c r="S25" s="664"/>
      <c r="T25" s="664"/>
      <c r="U25" s="664"/>
      <c r="V25" s="664"/>
      <c r="W25" s="664"/>
      <c r="X25" s="664"/>
      <c r="Y25" s="665"/>
      <c r="Z25" s="723">
        <v>1.7</v>
      </c>
      <c r="AA25" s="723"/>
      <c r="AB25" s="723"/>
      <c r="AC25" s="723"/>
      <c r="AD25" s="724">
        <v>32326</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243</v>
      </c>
      <c r="BH25" s="664"/>
      <c r="BI25" s="664"/>
      <c r="BJ25" s="664"/>
      <c r="BK25" s="664"/>
      <c r="BL25" s="664"/>
      <c r="BM25" s="664"/>
      <c r="BN25" s="665"/>
      <c r="BO25" s="723" t="s">
        <v>140</v>
      </c>
      <c r="BP25" s="723"/>
      <c r="BQ25" s="723"/>
      <c r="BR25" s="723"/>
      <c r="BS25" s="669" t="s">
        <v>140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7113186</v>
      </c>
      <c r="CS25" s="662"/>
      <c r="CT25" s="662"/>
      <c r="CU25" s="662"/>
      <c r="CV25" s="662"/>
      <c r="CW25" s="662"/>
      <c r="CX25" s="662"/>
      <c r="CY25" s="663"/>
      <c r="CZ25" s="666">
        <v>19.7</v>
      </c>
      <c r="DA25" s="695"/>
      <c r="DB25" s="695"/>
      <c r="DC25" s="696"/>
      <c r="DD25" s="669">
        <v>6681648</v>
      </c>
      <c r="DE25" s="662"/>
      <c r="DF25" s="662"/>
      <c r="DG25" s="662"/>
      <c r="DH25" s="662"/>
      <c r="DI25" s="662"/>
      <c r="DJ25" s="662"/>
      <c r="DK25" s="663"/>
      <c r="DL25" s="669">
        <v>6486074</v>
      </c>
      <c r="DM25" s="662"/>
      <c r="DN25" s="662"/>
      <c r="DO25" s="662"/>
      <c r="DP25" s="662"/>
      <c r="DQ25" s="662"/>
      <c r="DR25" s="662"/>
      <c r="DS25" s="662"/>
      <c r="DT25" s="662"/>
      <c r="DU25" s="662"/>
      <c r="DV25" s="663"/>
      <c r="DW25" s="666">
        <v>32.299999999999997</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95182</v>
      </c>
      <c r="S26" s="664"/>
      <c r="T26" s="664"/>
      <c r="U26" s="664"/>
      <c r="V26" s="664"/>
      <c r="W26" s="664"/>
      <c r="X26" s="664"/>
      <c r="Y26" s="665"/>
      <c r="Z26" s="723">
        <v>0.3</v>
      </c>
      <c r="AA26" s="723"/>
      <c r="AB26" s="723"/>
      <c r="AC26" s="723"/>
      <c r="AD26" s="724" t="s">
        <v>130</v>
      </c>
      <c r="AE26" s="724"/>
      <c r="AF26" s="724"/>
      <c r="AG26" s="724"/>
      <c r="AH26" s="724"/>
      <c r="AI26" s="724"/>
      <c r="AJ26" s="724"/>
      <c r="AK26" s="724"/>
      <c r="AL26" s="666" t="s">
        <v>130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140</v>
      </c>
      <c r="BH26" s="664"/>
      <c r="BI26" s="664"/>
      <c r="BJ26" s="664"/>
      <c r="BK26" s="664"/>
      <c r="BL26" s="664"/>
      <c r="BM26" s="664"/>
      <c r="BN26" s="665"/>
      <c r="BO26" s="723" t="s">
        <v>140</v>
      </c>
      <c r="BP26" s="723"/>
      <c r="BQ26" s="723"/>
      <c r="BR26" s="723"/>
      <c r="BS26" s="669" t="s">
        <v>243</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4604235</v>
      </c>
      <c r="CS26" s="664"/>
      <c r="CT26" s="664"/>
      <c r="CU26" s="664"/>
      <c r="CV26" s="664"/>
      <c r="CW26" s="664"/>
      <c r="CX26" s="664"/>
      <c r="CY26" s="665"/>
      <c r="CZ26" s="666">
        <v>12.7</v>
      </c>
      <c r="DA26" s="695"/>
      <c r="DB26" s="695"/>
      <c r="DC26" s="696"/>
      <c r="DD26" s="669">
        <v>4279181</v>
      </c>
      <c r="DE26" s="664"/>
      <c r="DF26" s="664"/>
      <c r="DG26" s="664"/>
      <c r="DH26" s="664"/>
      <c r="DI26" s="664"/>
      <c r="DJ26" s="664"/>
      <c r="DK26" s="665"/>
      <c r="DL26" s="669" t="s">
        <v>130</v>
      </c>
      <c r="DM26" s="664"/>
      <c r="DN26" s="664"/>
      <c r="DO26" s="664"/>
      <c r="DP26" s="664"/>
      <c r="DQ26" s="664"/>
      <c r="DR26" s="664"/>
      <c r="DS26" s="664"/>
      <c r="DT26" s="664"/>
      <c r="DU26" s="664"/>
      <c r="DV26" s="665"/>
      <c r="DW26" s="666" t="s">
        <v>243</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4760788</v>
      </c>
      <c r="S27" s="664"/>
      <c r="T27" s="664"/>
      <c r="U27" s="664"/>
      <c r="V27" s="664"/>
      <c r="W27" s="664"/>
      <c r="X27" s="664"/>
      <c r="Y27" s="665"/>
      <c r="Z27" s="723">
        <v>12.6</v>
      </c>
      <c r="AA27" s="723"/>
      <c r="AB27" s="723"/>
      <c r="AC27" s="723"/>
      <c r="AD27" s="724" t="s">
        <v>243</v>
      </c>
      <c r="AE27" s="724"/>
      <c r="AF27" s="724"/>
      <c r="AG27" s="724"/>
      <c r="AH27" s="724"/>
      <c r="AI27" s="724"/>
      <c r="AJ27" s="724"/>
      <c r="AK27" s="724"/>
      <c r="AL27" s="666" t="s">
        <v>243</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13986132</v>
      </c>
      <c r="BH27" s="664"/>
      <c r="BI27" s="664"/>
      <c r="BJ27" s="664"/>
      <c r="BK27" s="664"/>
      <c r="BL27" s="664"/>
      <c r="BM27" s="664"/>
      <c r="BN27" s="665"/>
      <c r="BO27" s="723">
        <v>100</v>
      </c>
      <c r="BP27" s="723"/>
      <c r="BQ27" s="723"/>
      <c r="BR27" s="723"/>
      <c r="BS27" s="669">
        <v>376689</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5825962</v>
      </c>
      <c r="CS27" s="662"/>
      <c r="CT27" s="662"/>
      <c r="CU27" s="662"/>
      <c r="CV27" s="662"/>
      <c r="CW27" s="662"/>
      <c r="CX27" s="662"/>
      <c r="CY27" s="663"/>
      <c r="CZ27" s="666">
        <v>16.100000000000001</v>
      </c>
      <c r="DA27" s="695"/>
      <c r="DB27" s="695"/>
      <c r="DC27" s="696"/>
      <c r="DD27" s="669">
        <v>1713789</v>
      </c>
      <c r="DE27" s="662"/>
      <c r="DF27" s="662"/>
      <c r="DG27" s="662"/>
      <c r="DH27" s="662"/>
      <c r="DI27" s="662"/>
      <c r="DJ27" s="662"/>
      <c r="DK27" s="663"/>
      <c r="DL27" s="669">
        <v>1593064</v>
      </c>
      <c r="DM27" s="662"/>
      <c r="DN27" s="662"/>
      <c r="DO27" s="662"/>
      <c r="DP27" s="662"/>
      <c r="DQ27" s="662"/>
      <c r="DR27" s="662"/>
      <c r="DS27" s="662"/>
      <c r="DT27" s="662"/>
      <c r="DU27" s="662"/>
      <c r="DV27" s="663"/>
      <c r="DW27" s="666">
        <v>7.9</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v>772</v>
      </c>
      <c r="S28" s="664"/>
      <c r="T28" s="664"/>
      <c r="U28" s="664"/>
      <c r="V28" s="664"/>
      <c r="W28" s="664"/>
      <c r="X28" s="664"/>
      <c r="Y28" s="665"/>
      <c r="Z28" s="723">
        <v>0</v>
      </c>
      <c r="AA28" s="723"/>
      <c r="AB28" s="723"/>
      <c r="AC28" s="723"/>
      <c r="AD28" s="724">
        <v>772</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3057984</v>
      </c>
      <c r="CS28" s="664"/>
      <c r="CT28" s="664"/>
      <c r="CU28" s="664"/>
      <c r="CV28" s="664"/>
      <c r="CW28" s="664"/>
      <c r="CX28" s="664"/>
      <c r="CY28" s="665"/>
      <c r="CZ28" s="666">
        <v>8.5</v>
      </c>
      <c r="DA28" s="695"/>
      <c r="DB28" s="695"/>
      <c r="DC28" s="696"/>
      <c r="DD28" s="669">
        <v>2917284</v>
      </c>
      <c r="DE28" s="664"/>
      <c r="DF28" s="664"/>
      <c r="DG28" s="664"/>
      <c r="DH28" s="664"/>
      <c r="DI28" s="664"/>
      <c r="DJ28" s="664"/>
      <c r="DK28" s="665"/>
      <c r="DL28" s="669">
        <v>2917284</v>
      </c>
      <c r="DM28" s="664"/>
      <c r="DN28" s="664"/>
      <c r="DO28" s="664"/>
      <c r="DP28" s="664"/>
      <c r="DQ28" s="664"/>
      <c r="DR28" s="664"/>
      <c r="DS28" s="664"/>
      <c r="DT28" s="664"/>
      <c r="DU28" s="664"/>
      <c r="DV28" s="665"/>
      <c r="DW28" s="666">
        <v>14.5</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2277070</v>
      </c>
      <c r="S29" s="664"/>
      <c r="T29" s="664"/>
      <c r="U29" s="664"/>
      <c r="V29" s="664"/>
      <c r="W29" s="664"/>
      <c r="X29" s="664"/>
      <c r="Y29" s="665"/>
      <c r="Z29" s="723">
        <v>6</v>
      </c>
      <c r="AA29" s="723"/>
      <c r="AB29" s="723"/>
      <c r="AC29" s="723"/>
      <c r="AD29" s="724" t="s">
        <v>140</v>
      </c>
      <c r="AE29" s="724"/>
      <c r="AF29" s="724"/>
      <c r="AG29" s="724"/>
      <c r="AH29" s="724"/>
      <c r="AI29" s="724"/>
      <c r="AJ29" s="724"/>
      <c r="AK29" s="724"/>
      <c r="AL29" s="666" t="s">
        <v>130</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3057984</v>
      </c>
      <c r="CS29" s="662"/>
      <c r="CT29" s="662"/>
      <c r="CU29" s="662"/>
      <c r="CV29" s="662"/>
      <c r="CW29" s="662"/>
      <c r="CX29" s="662"/>
      <c r="CY29" s="663"/>
      <c r="CZ29" s="666">
        <v>8.5</v>
      </c>
      <c r="DA29" s="695"/>
      <c r="DB29" s="695"/>
      <c r="DC29" s="696"/>
      <c r="DD29" s="669">
        <v>2917284</v>
      </c>
      <c r="DE29" s="662"/>
      <c r="DF29" s="662"/>
      <c r="DG29" s="662"/>
      <c r="DH29" s="662"/>
      <c r="DI29" s="662"/>
      <c r="DJ29" s="662"/>
      <c r="DK29" s="663"/>
      <c r="DL29" s="669">
        <v>2917284</v>
      </c>
      <c r="DM29" s="662"/>
      <c r="DN29" s="662"/>
      <c r="DO29" s="662"/>
      <c r="DP29" s="662"/>
      <c r="DQ29" s="662"/>
      <c r="DR29" s="662"/>
      <c r="DS29" s="662"/>
      <c r="DT29" s="662"/>
      <c r="DU29" s="662"/>
      <c r="DV29" s="663"/>
      <c r="DW29" s="666">
        <v>14.5</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38394</v>
      </c>
      <c r="S30" s="664"/>
      <c r="T30" s="664"/>
      <c r="U30" s="664"/>
      <c r="V30" s="664"/>
      <c r="W30" s="664"/>
      <c r="X30" s="664"/>
      <c r="Y30" s="665"/>
      <c r="Z30" s="723">
        <v>0.1</v>
      </c>
      <c r="AA30" s="723"/>
      <c r="AB30" s="723"/>
      <c r="AC30" s="723"/>
      <c r="AD30" s="724">
        <v>4241</v>
      </c>
      <c r="AE30" s="724"/>
      <c r="AF30" s="724"/>
      <c r="AG30" s="724"/>
      <c r="AH30" s="724"/>
      <c r="AI30" s="724"/>
      <c r="AJ30" s="724"/>
      <c r="AK30" s="724"/>
      <c r="AL30" s="666">
        <v>0</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99.2</v>
      </c>
      <c r="BH30" s="742"/>
      <c r="BI30" s="742"/>
      <c r="BJ30" s="742"/>
      <c r="BK30" s="742"/>
      <c r="BL30" s="742"/>
      <c r="BM30" s="743">
        <v>95.5</v>
      </c>
      <c r="BN30" s="742"/>
      <c r="BO30" s="742"/>
      <c r="BP30" s="742"/>
      <c r="BQ30" s="744"/>
      <c r="BR30" s="741">
        <v>99.2</v>
      </c>
      <c r="BS30" s="742"/>
      <c r="BT30" s="742"/>
      <c r="BU30" s="742"/>
      <c r="BV30" s="742"/>
      <c r="BW30" s="742"/>
      <c r="BX30" s="743">
        <v>95</v>
      </c>
      <c r="BY30" s="742"/>
      <c r="BZ30" s="742"/>
      <c r="CA30" s="742"/>
      <c r="CB30" s="744"/>
      <c r="CD30" s="747"/>
      <c r="CE30" s="748"/>
      <c r="CF30" s="705" t="s">
        <v>312</v>
      </c>
      <c r="CG30" s="702"/>
      <c r="CH30" s="702"/>
      <c r="CI30" s="702"/>
      <c r="CJ30" s="702"/>
      <c r="CK30" s="702"/>
      <c r="CL30" s="702"/>
      <c r="CM30" s="702"/>
      <c r="CN30" s="702"/>
      <c r="CO30" s="702"/>
      <c r="CP30" s="702"/>
      <c r="CQ30" s="703"/>
      <c r="CR30" s="661">
        <v>2793194</v>
      </c>
      <c r="CS30" s="664"/>
      <c r="CT30" s="664"/>
      <c r="CU30" s="664"/>
      <c r="CV30" s="664"/>
      <c r="CW30" s="664"/>
      <c r="CX30" s="664"/>
      <c r="CY30" s="665"/>
      <c r="CZ30" s="666">
        <v>7.7</v>
      </c>
      <c r="DA30" s="695"/>
      <c r="DB30" s="695"/>
      <c r="DC30" s="696"/>
      <c r="DD30" s="669">
        <v>2670873</v>
      </c>
      <c r="DE30" s="664"/>
      <c r="DF30" s="664"/>
      <c r="DG30" s="664"/>
      <c r="DH30" s="664"/>
      <c r="DI30" s="664"/>
      <c r="DJ30" s="664"/>
      <c r="DK30" s="665"/>
      <c r="DL30" s="669">
        <v>2670873</v>
      </c>
      <c r="DM30" s="664"/>
      <c r="DN30" s="664"/>
      <c r="DO30" s="664"/>
      <c r="DP30" s="664"/>
      <c r="DQ30" s="664"/>
      <c r="DR30" s="664"/>
      <c r="DS30" s="664"/>
      <c r="DT30" s="664"/>
      <c r="DU30" s="664"/>
      <c r="DV30" s="665"/>
      <c r="DW30" s="666">
        <v>13.3</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7085</v>
      </c>
      <c r="S31" s="664"/>
      <c r="T31" s="664"/>
      <c r="U31" s="664"/>
      <c r="V31" s="664"/>
      <c r="W31" s="664"/>
      <c r="X31" s="664"/>
      <c r="Y31" s="665"/>
      <c r="Z31" s="723">
        <v>0</v>
      </c>
      <c r="AA31" s="723"/>
      <c r="AB31" s="723"/>
      <c r="AC31" s="723"/>
      <c r="AD31" s="724" t="s">
        <v>140</v>
      </c>
      <c r="AE31" s="724"/>
      <c r="AF31" s="724"/>
      <c r="AG31" s="724"/>
      <c r="AH31" s="724"/>
      <c r="AI31" s="724"/>
      <c r="AJ31" s="724"/>
      <c r="AK31" s="724"/>
      <c r="AL31" s="666" t="s">
        <v>243</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99.3</v>
      </c>
      <c r="BH31" s="662"/>
      <c r="BI31" s="662"/>
      <c r="BJ31" s="662"/>
      <c r="BK31" s="662"/>
      <c r="BL31" s="662"/>
      <c r="BM31" s="667">
        <v>96.4</v>
      </c>
      <c r="BN31" s="740"/>
      <c r="BO31" s="740"/>
      <c r="BP31" s="740"/>
      <c r="BQ31" s="701"/>
      <c r="BR31" s="739">
        <v>99.3</v>
      </c>
      <c r="BS31" s="662"/>
      <c r="BT31" s="662"/>
      <c r="BU31" s="662"/>
      <c r="BV31" s="662"/>
      <c r="BW31" s="662"/>
      <c r="BX31" s="667">
        <v>95.9</v>
      </c>
      <c r="BY31" s="740"/>
      <c r="BZ31" s="740"/>
      <c r="CA31" s="740"/>
      <c r="CB31" s="701"/>
      <c r="CD31" s="747"/>
      <c r="CE31" s="748"/>
      <c r="CF31" s="705" t="s">
        <v>316</v>
      </c>
      <c r="CG31" s="702"/>
      <c r="CH31" s="702"/>
      <c r="CI31" s="702"/>
      <c r="CJ31" s="702"/>
      <c r="CK31" s="702"/>
      <c r="CL31" s="702"/>
      <c r="CM31" s="702"/>
      <c r="CN31" s="702"/>
      <c r="CO31" s="702"/>
      <c r="CP31" s="702"/>
      <c r="CQ31" s="703"/>
      <c r="CR31" s="661">
        <v>264790</v>
      </c>
      <c r="CS31" s="662"/>
      <c r="CT31" s="662"/>
      <c r="CU31" s="662"/>
      <c r="CV31" s="662"/>
      <c r="CW31" s="662"/>
      <c r="CX31" s="662"/>
      <c r="CY31" s="663"/>
      <c r="CZ31" s="666">
        <v>0.7</v>
      </c>
      <c r="DA31" s="695"/>
      <c r="DB31" s="695"/>
      <c r="DC31" s="696"/>
      <c r="DD31" s="669">
        <v>246411</v>
      </c>
      <c r="DE31" s="662"/>
      <c r="DF31" s="662"/>
      <c r="DG31" s="662"/>
      <c r="DH31" s="662"/>
      <c r="DI31" s="662"/>
      <c r="DJ31" s="662"/>
      <c r="DK31" s="663"/>
      <c r="DL31" s="669">
        <v>246411</v>
      </c>
      <c r="DM31" s="662"/>
      <c r="DN31" s="662"/>
      <c r="DO31" s="662"/>
      <c r="DP31" s="662"/>
      <c r="DQ31" s="662"/>
      <c r="DR31" s="662"/>
      <c r="DS31" s="662"/>
      <c r="DT31" s="662"/>
      <c r="DU31" s="662"/>
      <c r="DV31" s="663"/>
      <c r="DW31" s="666">
        <v>1.2</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1878667</v>
      </c>
      <c r="S32" s="664"/>
      <c r="T32" s="664"/>
      <c r="U32" s="664"/>
      <c r="V32" s="664"/>
      <c r="W32" s="664"/>
      <c r="X32" s="664"/>
      <c r="Y32" s="665"/>
      <c r="Z32" s="723">
        <v>5</v>
      </c>
      <c r="AA32" s="723"/>
      <c r="AB32" s="723"/>
      <c r="AC32" s="723"/>
      <c r="AD32" s="724" t="s">
        <v>130</v>
      </c>
      <c r="AE32" s="724"/>
      <c r="AF32" s="724"/>
      <c r="AG32" s="724"/>
      <c r="AH32" s="724"/>
      <c r="AI32" s="724"/>
      <c r="AJ32" s="724"/>
      <c r="AK32" s="724"/>
      <c r="AL32" s="666" t="s">
        <v>140</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99.1</v>
      </c>
      <c r="BH32" s="677"/>
      <c r="BI32" s="677"/>
      <c r="BJ32" s="677"/>
      <c r="BK32" s="677"/>
      <c r="BL32" s="677"/>
      <c r="BM32" s="721">
        <v>94.7</v>
      </c>
      <c r="BN32" s="677"/>
      <c r="BO32" s="677"/>
      <c r="BP32" s="677"/>
      <c r="BQ32" s="714"/>
      <c r="BR32" s="738">
        <v>99.1</v>
      </c>
      <c r="BS32" s="677"/>
      <c r="BT32" s="677"/>
      <c r="BU32" s="677"/>
      <c r="BV32" s="677"/>
      <c r="BW32" s="677"/>
      <c r="BX32" s="721">
        <v>94.2</v>
      </c>
      <c r="BY32" s="677"/>
      <c r="BZ32" s="677"/>
      <c r="CA32" s="677"/>
      <c r="CB32" s="714"/>
      <c r="CD32" s="749"/>
      <c r="CE32" s="750"/>
      <c r="CF32" s="705" t="s">
        <v>319</v>
      </c>
      <c r="CG32" s="702"/>
      <c r="CH32" s="702"/>
      <c r="CI32" s="702"/>
      <c r="CJ32" s="702"/>
      <c r="CK32" s="702"/>
      <c r="CL32" s="702"/>
      <c r="CM32" s="702"/>
      <c r="CN32" s="702"/>
      <c r="CO32" s="702"/>
      <c r="CP32" s="702"/>
      <c r="CQ32" s="703"/>
      <c r="CR32" s="661" t="s">
        <v>140</v>
      </c>
      <c r="CS32" s="664"/>
      <c r="CT32" s="664"/>
      <c r="CU32" s="664"/>
      <c r="CV32" s="664"/>
      <c r="CW32" s="664"/>
      <c r="CX32" s="664"/>
      <c r="CY32" s="665"/>
      <c r="CZ32" s="666" t="s">
        <v>243</v>
      </c>
      <c r="DA32" s="695"/>
      <c r="DB32" s="695"/>
      <c r="DC32" s="696"/>
      <c r="DD32" s="669" t="s">
        <v>243</v>
      </c>
      <c r="DE32" s="664"/>
      <c r="DF32" s="664"/>
      <c r="DG32" s="664"/>
      <c r="DH32" s="664"/>
      <c r="DI32" s="664"/>
      <c r="DJ32" s="664"/>
      <c r="DK32" s="665"/>
      <c r="DL32" s="669" t="s">
        <v>243</v>
      </c>
      <c r="DM32" s="664"/>
      <c r="DN32" s="664"/>
      <c r="DO32" s="664"/>
      <c r="DP32" s="664"/>
      <c r="DQ32" s="664"/>
      <c r="DR32" s="664"/>
      <c r="DS32" s="664"/>
      <c r="DT32" s="664"/>
      <c r="DU32" s="664"/>
      <c r="DV32" s="665"/>
      <c r="DW32" s="666" t="s">
        <v>243</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1762858</v>
      </c>
      <c r="S33" s="664"/>
      <c r="T33" s="664"/>
      <c r="U33" s="664"/>
      <c r="V33" s="664"/>
      <c r="W33" s="664"/>
      <c r="X33" s="664"/>
      <c r="Y33" s="665"/>
      <c r="Z33" s="723">
        <v>4.7</v>
      </c>
      <c r="AA33" s="723"/>
      <c r="AB33" s="723"/>
      <c r="AC33" s="723"/>
      <c r="AD33" s="724" t="s">
        <v>243</v>
      </c>
      <c r="AE33" s="724"/>
      <c r="AF33" s="724"/>
      <c r="AG33" s="724"/>
      <c r="AH33" s="724"/>
      <c r="AI33" s="724"/>
      <c r="AJ33" s="724"/>
      <c r="AK33" s="724"/>
      <c r="AL33" s="666" t="s">
        <v>130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13114120</v>
      </c>
      <c r="CS33" s="662"/>
      <c r="CT33" s="662"/>
      <c r="CU33" s="662"/>
      <c r="CV33" s="662"/>
      <c r="CW33" s="662"/>
      <c r="CX33" s="662"/>
      <c r="CY33" s="663"/>
      <c r="CZ33" s="666">
        <v>36.299999999999997</v>
      </c>
      <c r="DA33" s="695"/>
      <c r="DB33" s="695"/>
      <c r="DC33" s="696"/>
      <c r="DD33" s="669">
        <v>8886547</v>
      </c>
      <c r="DE33" s="662"/>
      <c r="DF33" s="662"/>
      <c r="DG33" s="662"/>
      <c r="DH33" s="662"/>
      <c r="DI33" s="662"/>
      <c r="DJ33" s="662"/>
      <c r="DK33" s="663"/>
      <c r="DL33" s="669">
        <v>6988760</v>
      </c>
      <c r="DM33" s="662"/>
      <c r="DN33" s="662"/>
      <c r="DO33" s="662"/>
      <c r="DP33" s="662"/>
      <c r="DQ33" s="662"/>
      <c r="DR33" s="662"/>
      <c r="DS33" s="662"/>
      <c r="DT33" s="662"/>
      <c r="DU33" s="662"/>
      <c r="DV33" s="663"/>
      <c r="DW33" s="666">
        <v>34.9</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1166403</v>
      </c>
      <c r="S34" s="664"/>
      <c r="T34" s="664"/>
      <c r="U34" s="664"/>
      <c r="V34" s="664"/>
      <c r="W34" s="664"/>
      <c r="X34" s="664"/>
      <c r="Y34" s="665"/>
      <c r="Z34" s="723">
        <v>3.1</v>
      </c>
      <c r="AA34" s="723"/>
      <c r="AB34" s="723"/>
      <c r="AC34" s="723"/>
      <c r="AD34" s="724">
        <v>576</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5303818</v>
      </c>
      <c r="CS34" s="664"/>
      <c r="CT34" s="664"/>
      <c r="CU34" s="664"/>
      <c r="CV34" s="664"/>
      <c r="CW34" s="664"/>
      <c r="CX34" s="664"/>
      <c r="CY34" s="665"/>
      <c r="CZ34" s="666">
        <v>14.7</v>
      </c>
      <c r="DA34" s="695"/>
      <c r="DB34" s="695"/>
      <c r="DC34" s="696"/>
      <c r="DD34" s="669">
        <v>4220252</v>
      </c>
      <c r="DE34" s="664"/>
      <c r="DF34" s="664"/>
      <c r="DG34" s="664"/>
      <c r="DH34" s="664"/>
      <c r="DI34" s="664"/>
      <c r="DJ34" s="664"/>
      <c r="DK34" s="665"/>
      <c r="DL34" s="669">
        <v>3138239</v>
      </c>
      <c r="DM34" s="664"/>
      <c r="DN34" s="664"/>
      <c r="DO34" s="664"/>
      <c r="DP34" s="664"/>
      <c r="DQ34" s="664"/>
      <c r="DR34" s="664"/>
      <c r="DS34" s="664"/>
      <c r="DT34" s="664"/>
      <c r="DU34" s="664"/>
      <c r="DV34" s="665"/>
      <c r="DW34" s="666">
        <v>15.7</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4900700</v>
      </c>
      <c r="S35" s="664"/>
      <c r="T35" s="664"/>
      <c r="U35" s="664"/>
      <c r="V35" s="664"/>
      <c r="W35" s="664"/>
      <c r="X35" s="664"/>
      <c r="Y35" s="665"/>
      <c r="Z35" s="723">
        <v>13</v>
      </c>
      <c r="AA35" s="723"/>
      <c r="AB35" s="723"/>
      <c r="AC35" s="723"/>
      <c r="AD35" s="724" t="s">
        <v>140</v>
      </c>
      <c r="AE35" s="724"/>
      <c r="AF35" s="724"/>
      <c r="AG35" s="724"/>
      <c r="AH35" s="724"/>
      <c r="AI35" s="724"/>
      <c r="AJ35" s="724"/>
      <c r="AK35" s="724"/>
      <c r="AL35" s="666" t="s">
        <v>130</v>
      </c>
      <c r="AM35" s="667"/>
      <c r="AN35" s="667"/>
      <c r="AO35" s="725"/>
      <c r="AP35" s="234"/>
      <c r="AQ35" s="729" t="s">
        <v>327</v>
      </c>
      <c r="AR35" s="730"/>
      <c r="AS35" s="730"/>
      <c r="AT35" s="730"/>
      <c r="AU35" s="730"/>
      <c r="AV35" s="730"/>
      <c r="AW35" s="730"/>
      <c r="AX35" s="730"/>
      <c r="AY35" s="731"/>
      <c r="AZ35" s="726">
        <v>3777613</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274623</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221943</v>
      </c>
      <c r="CS35" s="662"/>
      <c r="CT35" s="662"/>
      <c r="CU35" s="662"/>
      <c r="CV35" s="662"/>
      <c r="CW35" s="662"/>
      <c r="CX35" s="662"/>
      <c r="CY35" s="663"/>
      <c r="CZ35" s="666">
        <v>0.6</v>
      </c>
      <c r="DA35" s="695"/>
      <c r="DB35" s="695"/>
      <c r="DC35" s="696"/>
      <c r="DD35" s="669">
        <v>162252</v>
      </c>
      <c r="DE35" s="662"/>
      <c r="DF35" s="662"/>
      <c r="DG35" s="662"/>
      <c r="DH35" s="662"/>
      <c r="DI35" s="662"/>
      <c r="DJ35" s="662"/>
      <c r="DK35" s="663"/>
      <c r="DL35" s="669">
        <v>162252</v>
      </c>
      <c r="DM35" s="662"/>
      <c r="DN35" s="662"/>
      <c r="DO35" s="662"/>
      <c r="DP35" s="662"/>
      <c r="DQ35" s="662"/>
      <c r="DR35" s="662"/>
      <c r="DS35" s="662"/>
      <c r="DT35" s="662"/>
      <c r="DU35" s="662"/>
      <c r="DV35" s="663"/>
      <c r="DW35" s="666">
        <v>0.8</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140</v>
      </c>
      <c r="S36" s="664"/>
      <c r="T36" s="664"/>
      <c r="U36" s="664"/>
      <c r="V36" s="664"/>
      <c r="W36" s="664"/>
      <c r="X36" s="664"/>
      <c r="Y36" s="665"/>
      <c r="Z36" s="723" t="s">
        <v>243</v>
      </c>
      <c r="AA36" s="723"/>
      <c r="AB36" s="723"/>
      <c r="AC36" s="723"/>
      <c r="AD36" s="724" t="s">
        <v>130</v>
      </c>
      <c r="AE36" s="724"/>
      <c r="AF36" s="724"/>
      <c r="AG36" s="724"/>
      <c r="AH36" s="724"/>
      <c r="AI36" s="724"/>
      <c r="AJ36" s="724"/>
      <c r="AK36" s="724"/>
      <c r="AL36" s="666" t="s">
        <v>243</v>
      </c>
      <c r="AM36" s="667"/>
      <c r="AN36" s="667"/>
      <c r="AO36" s="725"/>
      <c r="AQ36" s="698" t="s">
        <v>331</v>
      </c>
      <c r="AR36" s="699"/>
      <c r="AS36" s="699"/>
      <c r="AT36" s="699"/>
      <c r="AU36" s="699"/>
      <c r="AV36" s="699"/>
      <c r="AW36" s="699"/>
      <c r="AX36" s="699"/>
      <c r="AY36" s="700"/>
      <c r="AZ36" s="661">
        <v>460278</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186930</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2093554</v>
      </c>
      <c r="CS36" s="664"/>
      <c r="CT36" s="664"/>
      <c r="CU36" s="664"/>
      <c r="CV36" s="664"/>
      <c r="CW36" s="664"/>
      <c r="CX36" s="664"/>
      <c r="CY36" s="665"/>
      <c r="CZ36" s="666">
        <v>5.8</v>
      </c>
      <c r="DA36" s="695"/>
      <c r="DB36" s="695"/>
      <c r="DC36" s="696"/>
      <c r="DD36" s="669">
        <v>1108623</v>
      </c>
      <c r="DE36" s="664"/>
      <c r="DF36" s="664"/>
      <c r="DG36" s="664"/>
      <c r="DH36" s="664"/>
      <c r="DI36" s="664"/>
      <c r="DJ36" s="664"/>
      <c r="DK36" s="665"/>
      <c r="DL36" s="669">
        <v>681328</v>
      </c>
      <c r="DM36" s="664"/>
      <c r="DN36" s="664"/>
      <c r="DO36" s="664"/>
      <c r="DP36" s="664"/>
      <c r="DQ36" s="664"/>
      <c r="DR36" s="664"/>
      <c r="DS36" s="664"/>
      <c r="DT36" s="664"/>
      <c r="DU36" s="664"/>
      <c r="DV36" s="665"/>
      <c r="DW36" s="666">
        <v>3.4</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800000</v>
      </c>
      <c r="S37" s="664"/>
      <c r="T37" s="664"/>
      <c r="U37" s="664"/>
      <c r="V37" s="664"/>
      <c r="W37" s="664"/>
      <c r="X37" s="664"/>
      <c r="Y37" s="665"/>
      <c r="Z37" s="723">
        <v>2.1</v>
      </c>
      <c r="AA37" s="723"/>
      <c r="AB37" s="723"/>
      <c r="AC37" s="723"/>
      <c r="AD37" s="724" t="s">
        <v>130</v>
      </c>
      <c r="AE37" s="724"/>
      <c r="AF37" s="724"/>
      <c r="AG37" s="724"/>
      <c r="AH37" s="724"/>
      <c r="AI37" s="724"/>
      <c r="AJ37" s="724"/>
      <c r="AK37" s="724"/>
      <c r="AL37" s="666" t="s">
        <v>243</v>
      </c>
      <c r="AM37" s="667"/>
      <c r="AN37" s="667"/>
      <c r="AO37" s="725"/>
      <c r="AQ37" s="698" t="s">
        <v>335</v>
      </c>
      <c r="AR37" s="699"/>
      <c r="AS37" s="699"/>
      <c r="AT37" s="699"/>
      <c r="AU37" s="699"/>
      <c r="AV37" s="699"/>
      <c r="AW37" s="699"/>
      <c r="AX37" s="699"/>
      <c r="AY37" s="700"/>
      <c r="AZ37" s="661">
        <v>25797</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9238</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131637</v>
      </c>
      <c r="CS37" s="662"/>
      <c r="CT37" s="662"/>
      <c r="CU37" s="662"/>
      <c r="CV37" s="662"/>
      <c r="CW37" s="662"/>
      <c r="CX37" s="662"/>
      <c r="CY37" s="663"/>
      <c r="CZ37" s="666">
        <v>0.4</v>
      </c>
      <c r="DA37" s="695"/>
      <c r="DB37" s="695"/>
      <c r="DC37" s="696"/>
      <c r="DD37" s="669">
        <v>114600</v>
      </c>
      <c r="DE37" s="662"/>
      <c r="DF37" s="662"/>
      <c r="DG37" s="662"/>
      <c r="DH37" s="662"/>
      <c r="DI37" s="662"/>
      <c r="DJ37" s="662"/>
      <c r="DK37" s="663"/>
      <c r="DL37" s="669">
        <v>114600</v>
      </c>
      <c r="DM37" s="662"/>
      <c r="DN37" s="662"/>
      <c r="DO37" s="662"/>
      <c r="DP37" s="662"/>
      <c r="DQ37" s="662"/>
      <c r="DR37" s="662"/>
      <c r="DS37" s="662"/>
      <c r="DT37" s="662"/>
      <c r="DU37" s="662"/>
      <c r="DV37" s="663"/>
      <c r="DW37" s="666">
        <v>0.6</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37661353</v>
      </c>
      <c r="S38" s="713"/>
      <c r="T38" s="713"/>
      <c r="U38" s="713"/>
      <c r="V38" s="713"/>
      <c r="W38" s="713"/>
      <c r="X38" s="713"/>
      <c r="Y38" s="718"/>
      <c r="Z38" s="719">
        <v>100</v>
      </c>
      <c r="AA38" s="719"/>
      <c r="AB38" s="719"/>
      <c r="AC38" s="719"/>
      <c r="AD38" s="720">
        <v>19250918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11373</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14724</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3740443</v>
      </c>
      <c r="CS38" s="664"/>
      <c r="CT38" s="664"/>
      <c r="CU38" s="664"/>
      <c r="CV38" s="664"/>
      <c r="CW38" s="664"/>
      <c r="CX38" s="664"/>
      <c r="CY38" s="665"/>
      <c r="CZ38" s="666">
        <v>10.3</v>
      </c>
      <c r="DA38" s="695"/>
      <c r="DB38" s="695"/>
      <c r="DC38" s="696"/>
      <c r="DD38" s="669">
        <v>3198597</v>
      </c>
      <c r="DE38" s="664"/>
      <c r="DF38" s="664"/>
      <c r="DG38" s="664"/>
      <c r="DH38" s="664"/>
      <c r="DI38" s="664"/>
      <c r="DJ38" s="664"/>
      <c r="DK38" s="665"/>
      <c r="DL38" s="669">
        <v>3006941</v>
      </c>
      <c r="DM38" s="664"/>
      <c r="DN38" s="664"/>
      <c r="DO38" s="664"/>
      <c r="DP38" s="664"/>
      <c r="DQ38" s="664"/>
      <c r="DR38" s="664"/>
      <c r="DS38" s="664"/>
      <c r="DT38" s="664"/>
      <c r="DU38" s="664"/>
      <c r="DV38" s="665"/>
      <c r="DW38" s="666">
        <v>15</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243</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1163682</v>
      </c>
      <c r="CS39" s="662"/>
      <c r="CT39" s="662"/>
      <c r="CU39" s="662"/>
      <c r="CV39" s="662"/>
      <c r="CW39" s="662"/>
      <c r="CX39" s="662"/>
      <c r="CY39" s="663"/>
      <c r="CZ39" s="666">
        <v>3.2</v>
      </c>
      <c r="DA39" s="695"/>
      <c r="DB39" s="695"/>
      <c r="DC39" s="696"/>
      <c r="DD39" s="669">
        <v>189518</v>
      </c>
      <c r="DE39" s="662"/>
      <c r="DF39" s="662"/>
      <c r="DG39" s="662"/>
      <c r="DH39" s="662"/>
      <c r="DI39" s="662"/>
      <c r="DJ39" s="662"/>
      <c r="DK39" s="663"/>
      <c r="DL39" s="669" t="s">
        <v>243</v>
      </c>
      <c r="DM39" s="662"/>
      <c r="DN39" s="662"/>
      <c r="DO39" s="662"/>
      <c r="DP39" s="662"/>
      <c r="DQ39" s="662"/>
      <c r="DR39" s="662"/>
      <c r="DS39" s="662"/>
      <c r="DT39" s="662"/>
      <c r="DU39" s="662"/>
      <c r="DV39" s="663"/>
      <c r="DW39" s="666" t="s">
        <v>243</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671183</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243</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590680</v>
      </c>
      <c r="CS40" s="664"/>
      <c r="CT40" s="664"/>
      <c r="CU40" s="664"/>
      <c r="CV40" s="664"/>
      <c r="CW40" s="664"/>
      <c r="CX40" s="664"/>
      <c r="CY40" s="665"/>
      <c r="CZ40" s="666">
        <v>1.6</v>
      </c>
      <c r="DA40" s="695"/>
      <c r="DB40" s="695"/>
      <c r="DC40" s="696"/>
      <c r="DD40" s="669">
        <v>7305</v>
      </c>
      <c r="DE40" s="664"/>
      <c r="DF40" s="664"/>
      <c r="DG40" s="664"/>
      <c r="DH40" s="664"/>
      <c r="DI40" s="664"/>
      <c r="DJ40" s="664"/>
      <c r="DK40" s="665"/>
      <c r="DL40" s="669" t="s">
        <v>243</v>
      </c>
      <c r="DM40" s="664"/>
      <c r="DN40" s="664"/>
      <c r="DO40" s="664"/>
      <c r="DP40" s="664"/>
      <c r="DQ40" s="664"/>
      <c r="DR40" s="664"/>
      <c r="DS40" s="664"/>
      <c r="DT40" s="664"/>
      <c r="DU40" s="664"/>
      <c r="DV40" s="665"/>
      <c r="DW40" s="666" t="s">
        <v>130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2608982</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369</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130</v>
      </c>
      <c r="CS41" s="662"/>
      <c r="CT41" s="662"/>
      <c r="CU41" s="662"/>
      <c r="CV41" s="662"/>
      <c r="CW41" s="662"/>
      <c r="CX41" s="662"/>
      <c r="CY41" s="663"/>
      <c r="CZ41" s="666" t="s">
        <v>130</v>
      </c>
      <c r="DA41" s="695"/>
      <c r="DB41" s="695"/>
      <c r="DC41" s="696"/>
      <c r="DD41" s="669" t="s">
        <v>243</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7032640</v>
      </c>
      <c r="CS42" s="664"/>
      <c r="CT42" s="664"/>
      <c r="CU42" s="664"/>
      <c r="CV42" s="664"/>
      <c r="CW42" s="664"/>
      <c r="CX42" s="664"/>
      <c r="CY42" s="665"/>
      <c r="CZ42" s="666">
        <v>19.5</v>
      </c>
      <c r="DA42" s="667"/>
      <c r="DB42" s="667"/>
      <c r="DC42" s="668"/>
      <c r="DD42" s="669">
        <v>1271862</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88055</v>
      </c>
      <c r="CS43" s="662"/>
      <c r="CT43" s="662"/>
      <c r="CU43" s="662"/>
      <c r="CV43" s="662"/>
      <c r="CW43" s="662"/>
      <c r="CX43" s="662"/>
      <c r="CY43" s="663"/>
      <c r="CZ43" s="666">
        <v>0.2</v>
      </c>
      <c r="DA43" s="695"/>
      <c r="DB43" s="695"/>
      <c r="DC43" s="696"/>
      <c r="DD43" s="669">
        <v>56355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7022608</v>
      </c>
      <c r="CS44" s="664"/>
      <c r="CT44" s="664"/>
      <c r="CU44" s="664"/>
      <c r="CV44" s="664"/>
      <c r="CW44" s="664"/>
      <c r="CX44" s="664"/>
      <c r="CY44" s="665"/>
      <c r="CZ44" s="666">
        <v>19.399999999999999</v>
      </c>
      <c r="DA44" s="667"/>
      <c r="DB44" s="667"/>
      <c r="DC44" s="668"/>
      <c r="DD44" s="669">
        <v>1271754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2159134</v>
      </c>
      <c r="CS45" s="662"/>
      <c r="CT45" s="662"/>
      <c r="CU45" s="662"/>
      <c r="CV45" s="662"/>
      <c r="CW45" s="662"/>
      <c r="CX45" s="662"/>
      <c r="CY45" s="663"/>
      <c r="CZ45" s="666">
        <v>6</v>
      </c>
      <c r="DA45" s="695"/>
      <c r="DB45" s="695"/>
      <c r="DC45" s="696"/>
      <c r="DD45" s="669">
        <v>84485</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4775828</v>
      </c>
      <c r="CS46" s="664"/>
      <c r="CT46" s="664"/>
      <c r="CU46" s="664"/>
      <c r="CV46" s="664"/>
      <c r="CW46" s="664"/>
      <c r="CX46" s="664"/>
      <c r="CY46" s="665"/>
      <c r="CZ46" s="666">
        <v>13.2</v>
      </c>
      <c r="DA46" s="667"/>
      <c r="DB46" s="667"/>
      <c r="DC46" s="668"/>
      <c r="DD46" s="669">
        <v>1178033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10032</v>
      </c>
      <c r="CS47" s="662"/>
      <c r="CT47" s="662"/>
      <c r="CU47" s="662"/>
      <c r="CV47" s="662"/>
      <c r="CW47" s="662"/>
      <c r="CX47" s="662"/>
      <c r="CY47" s="663"/>
      <c r="CZ47" s="666">
        <v>0</v>
      </c>
      <c r="DA47" s="695"/>
      <c r="DB47" s="695"/>
      <c r="DC47" s="696"/>
      <c r="DD47" s="669">
        <v>108</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243</v>
      </c>
      <c r="CS48" s="664"/>
      <c r="CT48" s="664"/>
      <c r="CU48" s="664"/>
      <c r="CV48" s="664"/>
      <c r="CW48" s="664"/>
      <c r="CX48" s="664"/>
      <c r="CY48" s="665"/>
      <c r="CZ48" s="666" t="s">
        <v>130</v>
      </c>
      <c r="DA48" s="667"/>
      <c r="DB48" s="667"/>
      <c r="DC48" s="668"/>
      <c r="DD48" s="669" t="s">
        <v>130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36143892</v>
      </c>
      <c r="CS49" s="677"/>
      <c r="CT49" s="677"/>
      <c r="CU49" s="677"/>
      <c r="CV49" s="677"/>
      <c r="CW49" s="677"/>
      <c r="CX49" s="677"/>
      <c r="CY49" s="678"/>
      <c r="CZ49" s="679">
        <v>100</v>
      </c>
      <c r="DA49" s="680"/>
      <c r="DB49" s="680"/>
      <c r="DC49" s="681"/>
      <c r="DD49" s="682">
        <v>21471130</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Ut7s/sJdQQpY9mrJQ2tixFw3kqAg38vu0GLnPoIfz3+ueDX1CYRDen+KymDLi+Sfn48CcpaqtJESB1UkuwzlTA==" saltValue="UVEjT2wSOFaNdEz1aEe8L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364</v>
      </c>
      <c r="DK2" s="1201"/>
      <c r="DL2" s="1201"/>
      <c r="DM2" s="1201"/>
      <c r="DN2" s="1201"/>
      <c r="DO2" s="1202"/>
      <c r="DP2" s="249"/>
      <c r="DQ2" s="1200" t="s">
        <v>365</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3"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8" t="s">
        <v>382</v>
      </c>
      <c r="DH5" s="1189"/>
      <c r="DI5" s="1189"/>
      <c r="DJ5" s="1189"/>
      <c r="DK5" s="1190"/>
      <c r="DL5" s="1188" t="s">
        <v>383</v>
      </c>
      <c r="DM5" s="1189"/>
      <c r="DN5" s="1189"/>
      <c r="DO5" s="1189"/>
      <c r="DP5" s="1190"/>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4">
        <v>37210</v>
      </c>
      <c r="R7" s="1195"/>
      <c r="S7" s="1195"/>
      <c r="T7" s="1195"/>
      <c r="U7" s="1195"/>
      <c r="V7" s="1195">
        <v>35735</v>
      </c>
      <c r="W7" s="1195"/>
      <c r="X7" s="1195"/>
      <c r="Y7" s="1195"/>
      <c r="Z7" s="1195"/>
      <c r="AA7" s="1195">
        <v>1485</v>
      </c>
      <c r="AB7" s="1195"/>
      <c r="AC7" s="1195"/>
      <c r="AD7" s="1195"/>
      <c r="AE7" s="1196"/>
      <c r="AF7" s="1197">
        <v>162</v>
      </c>
      <c r="AG7" s="1198"/>
      <c r="AH7" s="1198"/>
      <c r="AI7" s="1198"/>
      <c r="AJ7" s="1199"/>
      <c r="AK7" s="1181">
        <v>1868</v>
      </c>
      <c r="AL7" s="1182"/>
      <c r="AM7" s="1182"/>
      <c r="AN7" s="1182"/>
      <c r="AO7" s="1182"/>
      <c r="AP7" s="1182">
        <v>36249</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597</v>
      </c>
      <c r="BT7" s="1186"/>
      <c r="BU7" s="1186"/>
      <c r="BV7" s="1186"/>
      <c r="BW7" s="1186"/>
      <c r="BX7" s="1186"/>
      <c r="BY7" s="1186"/>
      <c r="BZ7" s="1186"/>
      <c r="CA7" s="1186"/>
      <c r="CB7" s="1186"/>
      <c r="CC7" s="1186"/>
      <c r="CD7" s="1186"/>
      <c r="CE7" s="1186"/>
      <c r="CF7" s="1186"/>
      <c r="CG7" s="1187"/>
      <c r="CH7" s="1178">
        <v>3</v>
      </c>
      <c r="CI7" s="1179"/>
      <c r="CJ7" s="1179"/>
      <c r="CK7" s="1179"/>
      <c r="CL7" s="1180"/>
      <c r="CM7" s="1178">
        <v>107</v>
      </c>
      <c r="CN7" s="1179"/>
      <c r="CO7" s="1179"/>
      <c r="CP7" s="1179"/>
      <c r="CQ7" s="1180"/>
      <c r="CR7" s="1178">
        <v>5</v>
      </c>
      <c r="CS7" s="1179"/>
      <c r="CT7" s="1179"/>
      <c r="CU7" s="1179"/>
      <c r="CV7" s="1180"/>
      <c r="CW7" s="1178" t="s">
        <v>518</v>
      </c>
      <c r="CX7" s="1179"/>
      <c r="CY7" s="1179"/>
      <c r="CZ7" s="1179"/>
      <c r="DA7" s="1180"/>
      <c r="DB7" s="1178" t="s">
        <v>518</v>
      </c>
      <c r="DC7" s="1179"/>
      <c r="DD7" s="1179"/>
      <c r="DE7" s="1179"/>
      <c r="DF7" s="1180"/>
      <c r="DG7" s="1178">
        <v>580</v>
      </c>
      <c r="DH7" s="1179"/>
      <c r="DI7" s="1179"/>
      <c r="DJ7" s="1179"/>
      <c r="DK7" s="1180"/>
      <c r="DL7" s="1178" t="s">
        <v>518</v>
      </c>
      <c r="DM7" s="1179"/>
      <c r="DN7" s="1179"/>
      <c r="DO7" s="1179"/>
      <c r="DP7" s="1180"/>
      <c r="DQ7" s="1178">
        <v>570</v>
      </c>
      <c r="DR7" s="1179"/>
      <c r="DS7" s="1179"/>
      <c r="DT7" s="1179"/>
      <c r="DU7" s="1180"/>
      <c r="DV7" s="1205"/>
      <c r="DW7" s="1206"/>
      <c r="DX7" s="1206"/>
      <c r="DY7" s="1206"/>
      <c r="DZ7" s="1207"/>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9</v>
      </c>
      <c r="R8" s="1133"/>
      <c r="S8" s="1133"/>
      <c r="T8" s="1133"/>
      <c r="U8" s="1133"/>
      <c r="V8" s="1133">
        <v>2</v>
      </c>
      <c r="W8" s="1133"/>
      <c r="X8" s="1133"/>
      <c r="Y8" s="1133"/>
      <c r="Z8" s="1133"/>
      <c r="AA8" s="1133">
        <v>7</v>
      </c>
      <c r="AB8" s="1133"/>
      <c r="AC8" s="1133"/>
      <c r="AD8" s="1133"/>
      <c r="AE8" s="1134"/>
      <c r="AF8" s="1108">
        <v>7</v>
      </c>
      <c r="AG8" s="1109"/>
      <c r="AH8" s="1109"/>
      <c r="AI8" s="1109"/>
      <c r="AJ8" s="1110"/>
      <c r="AK8" s="1177" t="s">
        <v>518</v>
      </c>
      <c r="AL8" s="1079"/>
      <c r="AM8" s="1079"/>
      <c r="AN8" s="1079"/>
      <c r="AO8" s="1175"/>
      <c r="AP8" s="1176">
        <v>1</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v>28</v>
      </c>
      <c r="CI8" s="1079"/>
      <c r="CJ8" s="1079"/>
      <c r="CK8" s="1079"/>
      <c r="CL8" s="1080"/>
      <c r="CM8" s="1078">
        <v>505</v>
      </c>
      <c r="CN8" s="1079"/>
      <c r="CO8" s="1079"/>
      <c r="CP8" s="1079"/>
      <c r="CQ8" s="1080"/>
      <c r="CR8" s="1078">
        <v>1681</v>
      </c>
      <c r="CS8" s="1079"/>
      <c r="CT8" s="1079"/>
      <c r="CU8" s="1079"/>
      <c r="CV8" s="1080"/>
      <c r="CW8" s="1078" t="s">
        <v>518</v>
      </c>
      <c r="CX8" s="1079"/>
      <c r="CY8" s="1079"/>
      <c r="CZ8" s="1079"/>
      <c r="DA8" s="1080"/>
      <c r="DB8" s="1078" t="s">
        <v>518</v>
      </c>
      <c r="DC8" s="1079"/>
      <c r="DD8" s="1079"/>
      <c r="DE8" s="1079"/>
      <c r="DF8" s="1080"/>
      <c r="DG8" s="1078" t="s">
        <v>518</v>
      </c>
      <c r="DH8" s="1079"/>
      <c r="DI8" s="1079"/>
      <c r="DJ8" s="1079"/>
      <c r="DK8" s="1080"/>
      <c r="DL8" s="1078" t="s">
        <v>518</v>
      </c>
      <c r="DM8" s="1079"/>
      <c r="DN8" s="1079"/>
      <c r="DO8" s="1079"/>
      <c r="DP8" s="1080"/>
      <c r="DQ8" s="1078" t="s">
        <v>518</v>
      </c>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8</v>
      </c>
      <c r="R9" s="1133"/>
      <c r="S9" s="1133"/>
      <c r="T9" s="1133"/>
      <c r="U9" s="1133"/>
      <c r="V9" s="1133">
        <v>7</v>
      </c>
      <c r="W9" s="1133"/>
      <c r="X9" s="1133"/>
      <c r="Y9" s="1133"/>
      <c r="Z9" s="1133"/>
      <c r="AA9" s="1133">
        <v>1</v>
      </c>
      <c r="AB9" s="1133"/>
      <c r="AC9" s="1133"/>
      <c r="AD9" s="1133"/>
      <c r="AE9" s="1134"/>
      <c r="AF9" s="1108">
        <v>1</v>
      </c>
      <c r="AG9" s="1109"/>
      <c r="AH9" s="1109"/>
      <c r="AI9" s="1109"/>
      <c r="AJ9" s="1110"/>
      <c r="AK9" s="1175">
        <v>2</v>
      </c>
      <c r="AL9" s="1176"/>
      <c r="AM9" s="1176"/>
      <c r="AN9" s="1176"/>
      <c r="AO9" s="1176"/>
      <c r="AP9" s="1176" t="s">
        <v>518</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388</v>
      </c>
      <c r="C10" s="1127"/>
      <c r="D10" s="1127"/>
      <c r="E10" s="1127"/>
      <c r="F10" s="1127"/>
      <c r="G10" s="1127"/>
      <c r="H10" s="1127"/>
      <c r="I10" s="1127"/>
      <c r="J10" s="1127"/>
      <c r="K10" s="1127"/>
      <c r="L10" s="1127"/>
      <c r="M10" s="1127"/>
      <c r="N10" s="1127"/>
      <c r="O10" s="1127"/>
      <c r="P10" s="1128"/>
      <c r="Q10" s="1132">
        <v>353</v>
      </c>
      <c r="R10" s="1133"/>
      <c r="S10" s="1133"/>
      <c r="T10" s="1133"/>
      <c r="U10" s="1133"/>
      <c r="V10" s="1133">
        <v>351</v>
      </c>
      <c r="W10" s="1133"/>
      <c r="X10" s="1133"/>
      <c r="Y10" s="1133"/>
      <c r="Z10" s="1133"/>
      <c r="AA10" s="1133">
        <v>2</v>
      </c>
      <c r="AB10" s="1133"/>
      <c r="AC10" s="1133"/>
      <c r="AD10" s="1133"/>
      <c r="AE10" s="1134"/>
      <c r="AF10" s="1108">
        <v>2</v>
      </c>
      <c r="AG10" s="1109"/>
      <c r="AH10" s="1109"/>
      <c r="AI10" s="1109"/>
      <c r="AJ10" s="1110"/>
      <c r="AK10" s="1175">
        <v>4</v>
      </c>
      <c r="AL10" s="1176"/>
      <c r="AM10" s="1176"/>
      <c r="AN10" s="1176"/>
      <c r="AO10" s="1176"/>
      <c r="AP10" s="1176" t="s">
        <v>518</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t="s">
        <v>389</v>
      </c>
      <c r="C11" s="1127"/>
      <c r="D11" s="1127"/>
      <c r="E11" s="1127"/>
      <c r="F11" s="1127"/>
      <c r="G11" s="1127"/>
      <c r="H11" s="1127"/>
      <c r="I11" s="1127"/>
      <c r="J11" s="1127"/>
      <c r="K11" s="1127"/>
      <c r="L11" s="1127"/>
      <c r="M11" s="1127"/>
      <c r="N11" s="1127"/>
      <c r="O11" s="1127"/>
      <c r="P11" s="1128"/>
      <c r="Q11" s="1132">
        <v>11</v>
      </c>
      <c r="R11" s="1133"/>
      <c r="S11" s="1133"/>
      <c r="T11" s="1133"/>
      <c r="U11" s="1133"/>
      <c r="V11" s="1133">
        <v>11</v>
      </c>
      <c r="W11" s="1133"/>
      <c r="X11" s="1133"/>
      <c r="Y11" s="1133"/>
      <c r="Z11" s="1133"/>
      <c r="AA11" s="1133">
        <v>0</v>
      </c>
      <c r="AB11" s="1133"/>
      <c r="AC11" s="1133"/>
      <c r="AD11" s="1133"/>
      <c r="AE11" s="1134"/>
      <c r="AF11" s="1108">
        <v>0</v>
      </c>
      <c r="AG11" s="1109"/>
      <c r="AH11" s="1109"/>
      <c r="AI11" s="1109"/>
      <c r="AJ11" s="1110"/>
      <c r="AK11" s="1175">
        <v>8</v>
      </c>
      <c r="AL11" s="1176"/>
      <c r="AM11" s="1176"/>
      <c r="AN11" s="1176"/>
      <c r="AO11" s="1176"/>
      <c r="AP11" s="1176" t="s">
        <v>518</v>
      </c>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t="s">
        <v>390</v>
      </c>
      <c r="C12" s="1127"/>
      <c r="D12" s="1127"/>
      <c r="E12" s="1127"/>
      <c r="F12" s="1127"/>
      <c r="G12" s="1127"/>
      <c r="H12" s="1127"/>
      <c r="I12" s="1127"/>
      <c r="J12" s="1127"/>
      <c r="K12" s="1127"/>
      <c r="L12" s="1127"/>
      <c r="M12" s="1127"/>
      <c r="N12" s="1127"/>
      <c r="O12" s="1127"/>
      <c r="P12" s="1128"/>
      <c r="Q12" s="1132">
        <v>46</v>
      </c>
      <c r="R12" s="1133"/>
      <c r="S12" s="1133"/>
      <c r="T12" s="1133"/>
      <c r="U12" s="1133"/>
      <c r="V12" s="1133">
        <v>28</v>
      </c>
      <c r="W12" s="1133"/>
      <c r="X12" s="1133"/>
      <c r="Y12" s="1133"/>
      <c r="Z12" s="1133"/>
      <c r="AA12" s="1133">
        <v>18</v>
      </c>
      <c r="AB12" s="1133"/>
      <c r="AC12" s="1133"/>
      <c r="AD12" s="1133"/>
      <c r="AE12" s="1134"/>
      <c r="AF12" s="1108">
        <v>10</v>
      </c>
      <c r="AG12" s="1109"/>
      <c r="AH12" s="1109"/>
      <c r="AI12" s="1109"/>
      <c r="AJ12" s="1110"/>
      <c r="AK12" s="1175">
        <v>9</v>
      </c>
      <c r="AL12" s="1176"/>
      <c r="AM12" s="1176"/>
      <c r="AN12" s="1176"/>
      <c r="AO12" s="1176"/>
      <c r="AP12" s="1176" t="s">
        <v>518</v>
      </c>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t="s">
        <v>391</v>
      </c>
      <c r="C13" s="1127"/>
      <c r="D13" s="1127"/>
      <c r="E13" s="1127"/>
      <c r="F13" s="1127"/>
      <c r="G13" s="1127"/>
      <c r="H13" s="1127"/>
      <c r="I13" s="1127"/>
      <c r="J13" s="1127"/>
      <c r="K13" s="1127"/>
      <c r="L13" s="1127"/>
      <c r="M13" s="1127"/>
      <c r="N13" s="1127"/>
      <c r="O13" s="1127"/>
      <c r="P13" s="1128"/>
      <c r="Q13" s="1132">
        <v>7</v>
      </c>
      <c r="R13" s="1133"/>
      <c r="S13" s="1133"/>
      <c r="T13" s="1133"/>
      <c r="U13" s="1133"/>
      <c r="V13" s="1133">
        <v>4</v>
      </c>
      <c r="W13" s="1133"/>
      <c r="X13" s="1133"/>
      <c r="Y13" s="1133"/>
      <c r="Z13" s="1133"/>
      <c r="AA13" s="1133">
        <v>3</v>
      </c>
      <c r="AB13" s="1133"/>
      <c r="AC13" s="1133"/>
      <c r="AD13" s="1133"/>
      <c r="AE13" s="1134"/>
      <c r="AF13" s="1108">
        <v>3</v>
      </c>
      <c r="AG13" s="1109"/>
      <c r="AH13" s="1109"/>
      <c r="AI13" s="1109"/>
      <c r="AJ13" s="1110"/>
      <c r="AK13" s="1175" t="s">
        <v>518</v>
      </c>
      <c r="AL13" s="1176"/>
      <c r="AM13" s="1176"/>
      <c r="AN13" s="1176"/>
      <c r="AO13" s="1176"/>
      <c r="AP13" s="1176" t="s">
        <v>518</v>
      </c>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t="s">
        <v>392</v>
      </c>
      <c r="C14" s="1127"/>
      <c r="D14" s="1127"/>
      <c r="E14" s="1127"/>
      <c r="F14" s="1127"/>
      <c r="G14" s="1127"/>
      <c r="H14" s="1127"/>
      <c r="I14" s="1127"/>
      <c r="J14" s="1127"/>
      <c r="K14" s="1127"/>
      <c r="L14" s="1127"/>
      <c r="M14" s="1127"/>
      <c r="N14" s="1127"/>
      <c r="O14" s="1127"/>
      <c r="P14" s="1128"/>
      <c r="Q14" s="1132">
        <v>15</v>
      </c>
      <c r="R14" s="1133"/>
      <c r="S14" s="1133"/>
      <c r="T14" s="1133"/>
      <c r="U14" s="1133"/>
      <c r="V14" s="1133">
        <v>12</v>
      </c>
      <c r="W14" s="1133"/>
      <c r="X14" s="1133"/>
      <c r="Y14" s="1133"/>
      <c r="Z14" s="1133"/>
      <c r="AA14" s="1133">
        <v>3</v>
      </c>
      <c r="AB14" s="1133"/>
      <c r="AC14" s="1133"/>
      <c r="AD14" s="1133"/>
      <c r="AE14" s="1134"/>
      <c r="AF14" s="1108">
        <v>3</v>
      </c>
      <c r="AG14" s="1109"/>
      <c r="AH14" s="1109"/>
      <c r="AI14" s="1109"/>
      <c r="AJ14" s="1110"/>
      <c r="AK14" s="1175" t="s">
        <v>518</v>
      </c>
      <c r="AL14" s="1176"/>
      <c r="AM14" s="1176"/>
      <c r="AN14" s="1176"/>
      <c r="AO14" s="1176"/>
      <c r="AP14" s="1176" t="s">
        <v>518</v>
      </c>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t="s">
        <v>393</v>
      </c>
      <c r="C15" s="1127"/>
      <c r="D15" s="1127"/>
      <c r="E15" s="1127"/>
      <c r="F15" s="1127"/>
      <c r="G15" s="1127"/>
      <c r="H15" s="1127"/>
      <c r="I15" s="1127"/>
      <c r="J15" s="1127"/>
      <c r="K15" s="1127"/>
      <c r="L15" s="1127"/>
      <c r="M15" s="1127"/>
      <c r="N15" s="1127"/>
      <c r="O15" s="1127"/>
      <c r="P15" s="1128"/>
      <c r="Q15" s="1132">
        <v>24</v>
      </c>
      <c r="R15" s="1133"/>
      <c r="S15" s="1133"/>
      <c r="T15" s="1133"/>
      <c r="U15" s="1133"/>
      <c r="V15" s="1133">
        <v>24</v>
      </c>
      <c r="W15" s="1133"/>
      <c r="X15" s="1133"/>
      <c r="Y15" s="1133"/>
      <c r="Z15" s="1133"/>
      <c r="AA15" s="1133">
        <v>0</v>
      </c>
      <c r="AB15" s="1133"/>
      <c r="AC15" s="1133"/>
      <c r="AD15" s="1133"/>
      <c r="AE15" s="1134"/>
      <c r="AF15" s="1108">
        <v>0</v>
      </c>
      <c r="AG15" s="1109"/>
      <c r="AH15" s="1109"/>
      <c r="AI15" s="1109"/>
      <c r="AJ15" s="1110"/>
      <c r="AK15" s="1175">
        <v>13</v>
      </c>
      <c r="AL15" s="1176"/>
      <c r="AM15" s="1176"/>
      <c r="AN15" s="1176"/>
      <c r="AO15" s="1176"/>
      <c r="AP15" s="1176" t="s">
        <v>518</v>
      </c>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394</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395</v>
      </c>
      <c r="B23" s="1033" t="s">
        <v>396</v>
      </c>
      <c r="C23" s="1034"/>
      <c r="D23" s="1034"/>
      <c r="E23" s="1034"/>
      <c r="F23" s="1034"/>
      <c r="G23" s="1034"/>
      <c r="H23" s="1034"/>
      <c r="I23" s="1034"/>
      <c r="J23" s="1034"/>
      <c r="K23" s="1034"/>
      <c r="L23" s="1034"/>
      <c r="M23" s="1034"/>
      <c r="N23" s="1034"/>
      <c r="O23" s="1034"/>
      <c r="P23" s="1035"/>
      <c r="Q23" s="1157">
        <v>37661</v>
      </c>
      <c r="R23" s="1158"/>
      <c r="S23" s="1158"/>
      <c r="T23" s="1158"/>
      <c r="U23" s="1158"/>
      <c r="V23" s="1158">
        <v>36144</v>
      </c>
      <c r="W23" s="1158"/>
      <c r="X23" s="1158"/>
      <c r="Y23" s="1158"/>
      <c r="Z23" s="1158"/>
      <c r="AA23" s="1158">
        <v>1517</v>
      </c>
      <c r="AB23" s="1158"/>
      <c r="AC23" s="1158"/>
      <c r="AD23" s="1158"/>
      <c r="AE23" s="1159"/>
      <c r="AF23" s="1160">
        <v>187</v>
      </c>
      <c r="AG23" s="1158"/>
      <c r="AH23" s="1158"/>
      <c r="AI23" s="1158"/>
      <c r="AJ23" s="1161"/>
      <c r="AK23" s="1162"/>
      <c r="AL23" s="1163"/>
      <c r="AM23" s="1163"/>
      <c r="AN23" s="1163"/>
      <c r="AO23" s="1163"/>
      <c r="AP23" s="1158">
        <v>36250</v>
      </c>
      <c r="AQ23" s="1158"/>
      <c r="AR23" s="1158"/>
      <c r="AS23" s="1158"/>
      <c r="AT23" s="1158"/>
      <c r="AU23" s="1164"/>
      <c r="AV23" s="1164"/>
      <c r="AW23" s="1164"/>
      <c r="AX23" s="1164"/>
      <c r="AY23" s="1165"/>
      <c r="AZ23" s="1154" t="s">
        <v>397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398</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399</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400</v>
      </c>
      <c r="R26" s="1091"/>
      <c r="S26" s="1091"/>
      <c r="T26" s="1091"/>
      <c r="U26" s="1092"/>
      <c r="V26" s="1090" t="s">
        <v>401</v>
      </c>
      <c r="W26" s="1091"/>
      <c r="X26" s="1091"/>
      <c r="Y26" s="1091"/>
      <c r="Z26" s="1092"/>
      <c r="AA26" s="1090" t="s">
        <v>402</v>
      </c>
      <c r="AB26" s="1091"/>
      <c r="AC26" s="1091"/>
      <c r="AD26" s="1091"/>
      <c r="AE26" s="1091"/>
      <c r="AF26" s="1148" t="s">
        <v>403</v>
      </c>
      <c r="AG26" s="1097"/>
      <c r="AH26" s="1097"/>
      <c r="AI26" s="1097"/>
      <c r="AJ26" s="1149"/>
      <c r="AK26" s="1091" t="s">
        <v>404</v>
      </c>
      <c r="AL26" s="1091"/>
      <c r="AM26" s="1091"/>
      <c r="AN26" s="1091"/>
      <c r="AO26" s="1092"/>
      <c r="AP26" s="1090" t="s">
        <v>405</v>
      </c>
      <c r="AQ26" s="1091"/>
      <c r="AR26" s="1091"/>
      <c r="AS26" s="1091"/>
      <c r="AT26" s="1092"/>
      <c r="AU26" s="1090" t="s">
        <v>406</v>
      </c>
      <c r="AV26" s="1091"/>
      <c r="AW26" s="1091"/>
      <c r="AX26" s="1091"/>
      <c r="AY26" s="1092"/>
      <c r="AZ26" s="1090" t="s">
        <v>407</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408</v>
      </c>
      <c r="C28" s="1140"/>
      <c r="D28" s="1140"/>
      <c r="E28" s="1140"/>
      <c r="F28" s="1140"/>
      <c r="G28" s="1140"/>
      <c r="H28" s="1140"/>
      <c r="I28" s="1140"/>
      <c r="J28" s="1140"/>
      <c r="K28" s="1140"/>
      <c r="L28" s="1140"/>
      <c r="M28" s="1140"/>
      <c r="N28" s="1140"/>
      <c r="O28" s="1140"/>
      <c r="P28" s="1141"/>
      <c r="Q28" s="1142">
        <v>8141</v>
      </c>
      <c r="R28" s="1143"/>
      <c r="S28" s="1143"/>
      <c r="T28" s="1143"/>
      <c r="U28" s="1143"/>
      <c r="V28" s="1143">
        <v>7866</v>
      </c>
      <c r="W28" s="1143"/>
      <c r="X28" s="1143"/>
      <c r="Y28" s="1143"/>
      <c r="Z28" s="1143"/>
      <c r="AA28" s="1143">
        <v>275</v>
      </c>
      <c r="AB28" s="1143"/>
      <c r="AC28" s="1143"/>
      <c r="AD28" s="1143"/>
      <c r="AE28" s="1144"/>
      <c r="AF28" s="1145">
        <v>275</v>
      </c>
      <c r="AG28" s="1143"/>
      <c r="AH28" s="1143"/>
      <c r="AI28" s="1143"/>
      <c r="AJ28" s="1146"/>
      <c r="AK28" s="1147">
        <v>671</v>
      </c>
      <c r="AL28" s="1135"/>
      <c r="AM28" s="1135"/>
      <c r="AN28" s="1135"/>
      <c r="AO28" s="1135"/>
      <c r="AP28" s="1135" t="s">
        <v>518</v>
      </c>
      <c r="AQ28" s="1135"/>
      <c r="AR28" s="1135"/>
      <c r="AS28" s="1135"/>
      <c r="AT28" s="1135"/>
      <c r="AU28" s="1135" t="s">
        <v>518</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409</v>
      </c>
      <c r="C29" s="1127"/>
      <c r="D29" s="1127"/>
      <c r="E29" s="1127"/>
      <c r="F29" s="1127"/>
      <c r="G29" s="1127"/>
      <c r="H29" s="1127"/>
      <c r="I29" s="1127"/>
      <c r="J29" s="1127"/>
      <c r="K29" s="1127"/>
      <c r="L29" s="1127"/>
      <c r="M29" s="1127"/>
      <c r="N29" s="1127"/>
      <c r="O29" s="1127"/>
      <c r="P29" s="1128"/>
      <c r="Q29" s="1132">
        <v>80</v>
      </c>
      <c r="R29" s="1133"/>
      <c r="S29" s="1133"/>
      <c r="T29" s="1133"/>
      <c r="U29" s="1133"/>
      <c r="V29" s="1133">
        <v>79</v>
      </c>
      <c r="W29" s="1133"/>
      <c r="X29" s="1133"/>
      <c r="Y29" s="1133"/>
      <c r="Z29" s="1133"/>
      <c r="AA29" s="1133">
        <v>1</v>
      </c>
      <c r="AB29" s="1133"/>
      <c r="AC29" s="1133"/>
      <c r="AD29" s="1133"/>
      <c r="AE29" s="1134"/>
      <c r="AF29" s="1108">
        <v>1</v>
      </c>
      <c r="AG29" s="1109"/>
      <c r="AH29" s="1109"/>
      <c r="AI29" s="1109"/>
      <c r="AJ29" s="1110"/>
      <c r="AK29" s="1069" t="s">
        <v>518</v>
      </c>
      <c r="AL29" s="1060"/>
      <c r="AM29" s="1060"/>
      <c r="AN29" s="1060"/>
      <c r="AO29" s="1060"/>
      <c r="AP29" s="1060" t="s">
        <v>518</v>
      </c>
      <c r="AQ29" s="1060"/>
      <c r="AR29" s="1060"/>
      <c r="AS29" s="1060"/>
      <c r="AT29" s="1060"/>
      <c r="AU29" s="1060" t="s">
        <v>518</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410</v>
      </c>
      <c r="C30" s="1127"/>
      <c r="D30" s="1127"/>
      <c r="E30" s="1127"/>
      <c r="F30" s="1127"/>
      <c r="G30" s="1127"/>
      <c r="H30" s="1127"/>
      <c r="I30" s="1127"/>
      <c r="J30" s="1127"/>
      <c r="K30" s="1127"/>
      <c r="L30" s="1127"/>
      <c r="M30" s="1127"/>
      <c r="N30" s="1127"/>
      <c r="O30" s="1127"/>
      <c r="P30" s="1128"/>
      <c r="Q30" s="1132">
        <v>11</v>
      </c>
      <c r="R30" s="1133"/>
      <c r="S30" s="1133"/>
      <c r="T30" s="1133"/>
      <c r="U30" s="1133"/>
      <c r="V30" s="1133">
        <v>11</v>
      </c>
      <c r="W30" s="1133"/>
      <c r="X30" s="1133"/>
      <c r="Y30" s="1133"/>
      <c r="Z30" s="1133"/>
      <c r="AA30" s="1133">
        <v>0</v>
      </c>
      <c r="AB30" s="1133"/>
      <c r="AC30" s="1133"/>
      <c r="AD30" s="1133"/>
      <c r="AE30" s="1134"/>
      <c r="AF30" s="1108">
        <v>0</v>
      </c>
      <c r="AG30" s="1109"/>
      <c r="AH30" s="1109"/>
      <c r="AI30" s="1109"/>
      <c r="AJ30" s="1110"/>
      <c r="AK30" s="1069">
        <v>2</v>
      </c>
      <c r="AL30" s="1060"/>
      <c r="AM30" s="1060"/>
      <c r="AN30" s="1060"/>
      <c r="AO30" s="1060"/>
      <c r="AP30" s="1060" t="s">
        <v>518</v>
      </c>
      <c r="AQ30" s="1060"/>
      <c r="AR30" s="1060"/>
      <c r="AS30" s="1060"/>
      <c r="AT30" s="1060"/>
      <c r="AU30" s="1060" t="s">
        <v>518</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411</v>
      </c>
      <c r="C31" s="1127"/>
      <c r="D31" s="1127"/>
      <c r="E31" s="1127"/>
      <c r="F31" s="1127"/>
      <c r="G31" s="1127"/>
      <c r="H31" s="1127"/>
      <c r="I31" s="1127"/>
      <c r="J31" s="1127"/>
      <c r="K31" s="1127"/>
      <c r="L31" s="1127"/>
      <c r="M31" s="1127"/>
      <c r="N31" s="1127"/>
      <c r="O31" s="1127"/>
      <c r="P31" s="1128"/>
      <c r="Q31" s="1132">
        <v>8487</v>
      </c>
      <c r="R31" s="1133"/>
      <c r="S31" s="1133"/>
      <c r="T31" s="1133"/>
      <c r="U31" s="1133"/>
      <c r="V31" s="1133">
        <v>8116</v>
      </c>
      <c r="W31" s="1133"/>
      <c r="X31" s="1133"/>
      <c r="Y31" s="1133"/>
      <c r="Z31" s="1133"/>
      <c r="AA31" s="1133">
        <v>371</v>
      </c>
      <c r="AB31" s="1133"/>
      <c r="AC31" s="1133"/>
      <c r="AD31" s="1133"/>
      <c r="AE31" s="1134"/>
      <c r="AF31" s="1108">
        <v>371</v>
      </c>
      <c r="AG31" s="1109"/>
      <c r="AH31" s="1109"/>
      <c r="AI31" s="1109"/>
      <c r="AJ31" s="1110"/>
      <c r="AK31" s="1069">
        <v>1385</v>
      </c>
      <c r="AL31" s="1060"/>
      <c r="AM31" s="1060"/>
      <c r="AN31" s="1060"/>
      <c r="AO31" s="1060"/>
      <c r="AP31" s="1060" t="s">
        <v>518</v>
      </c>
      <c r="AQ31" s="1060"/>
      <c r="AR31" s="1060"/>
      <c r="AS31" s="1060"/>
      <c r="AT31" s="1060"/>
      <c r="AU31" s="1060" t="s">
        <v>518</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412</v>
      </c>
      <c r="C32" s="1127"/>
      <c r="D32" s="1127"/>
      <c r="E32" s="1127"/>
      <c r="F32" s="1127"/>
      <c r="G32" s="1127"/>
      <c r="H32" s="1127"/>
      <c r="I32" s="1127"/>
      <c r="J32" s="1127"/>
      <c r="K32" s="1127"/>
      <c r="L32" s="1127"/>
      <c r="M32" s="1127"/>
      <c r="N32" s="1127"/>
      <c r="O32" s="1127"/>
      <c r="P32" s="1128"/>
      <c r="Q32" s="1132">
        <v>1077</v>
      </c>
      <c r="R32" s="1133"/>
      <c r="S32" s="1133"/>
      <c r="T32" s="1133"/>
      <c r="U32" s="1133"/>
      <c r="V32" s="1133">
        <v>1054</v>
      </c>
      <c r="W32" s="1133"/>
      <c r="X32" s="1133"/>
      <c r="Y32" s="1133"/>
      <c r="Z32" s="1133"/>
      <c r="AA32" s="1133">
        <v>23</v>
      </c>
      <c r="AB32" s="1133"/>
      <c r="AC32" s="1133"/>
      <c r="AD32" s="1133"/>
      <c r="AE32" s="1134"/>
      <c r="AF32" s="1108">
        <v>23</v>
      </c>
      <c r="AG32" s="1109"/>
      <c r="AH32" s="1109"/>
      <c r="AI32" s="1109"/>
      <c r="AJ32" s="1110"/>
      <c r="AK32" s="1069">
        <v>318</v>
      </c>
      <c r="AL32" s="1060"/>
      <c r="AM32" s="1060"/>
      <c r="AN32" s="1060"/>
      <c r="AO32" s="1060"/>
      <c r="AP32" s="1060" t="s">
        <v>518</v>
      </c>
      <c r="AQ32" s="1060"/>
      <c r="AR32" s="1060"/>
      <c r="AS32" s="1060"/>
      <c r="AT32" s="1060"/>
      <c r="AU32" s="1060" t="s">
        <v>518</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413</v>
      </c>
      <c r="C33" s="1127"/>
      <c r="D33" s="1127"/>
      <c r="E33" s="1127"/>
      <c r="F33" s="1127"/>
      <c r="G33" s="1127"/>
      <c r="H33" s="1127"/>
      <c r="I33" s="1127"/>
      <c r="J33" s="1127"/>
      <c r="K33" s="1127"/>
      <c r="L33" s="1127"/>
      <c r="M33" s="1127"/>
      <c r="N33" s="1127"/>
      <c r="O33" s="1127"/>
      <c r="P33" s="1128"/>
      <c r="Q33" s="1132">
        <v>1626</v>
      </c>
      <c r="R33" s="1133"/>
      <c r="S33" s="1133"/>
      <c r="T33" s="1133"/>
      <c r="U33" s="1133"/>
      <c r="V33" s="1133">
        <v>1274</v>
      </c>
      <c r="W33" s="1133"/>
      <c r="X33" s="1133"/>
      <c r="Y33" s="1133"/>
      <c r="Z33" s="1133"/>
      <c r="AA33" s="1133">
        <v>352</v>
      </c>
      <c r="AB33" s="1133"/>
      <c r="AC33" s="1133"/>
      <c r="AD33" s="1133"/>
      <c r="AE33" s="1134"/>
      <c r="AF33" s="1108">
        <v>1613</v>
      </c>
      <c r="AG33" s="1109"/>
      <c r="AH33" s="1109"/>
      <c r="AI33" s="1109"/>
      <c r="AJ33" s="1110"/>
      <c r="AK33" s="1069">
        <v>38</v>
      </c>
      <c r="AL33" s="1060"/>
      <c r="AM33" s="1060"/>
      <c r="AN33" s="1060"/>
      <c r="AO33" s="1060"/>
      <c r="AP33" s="1060">
        <v>6768</v>
      </c>
      <c r="AQ33" s="1060"/>
      <c r="AR33" s="1060"/>
      <c r="AS33" s="1060"/>
      <c r="AT33" s="1060"/>
      <c r="AU33" s="1060">
        <v>379</v>
      </c>
      <c r="AV33" s="1060"/>
      <c r="AW33" s="1060"/>
      <c r="AX33" s="1060"/>
      <c r="AY33" s="1060"/>
      <c r="AZ33" s="1131"/>
      <c r="BA33" s="1131"/>
      <c r="BB33" s="1131"/>
      <c r="BC33" s="1131"/>
      <c r="BD33" s="1131"/>
      <c r="BE33" s="1121" t="s">
        <v>414</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415</v>
      </c>
      <c r="C34" s="1127"/>
      <c r="D34" s="1127"/>
      <c r="E34" s="1127"/>
      <c r="F34" s="1127"/>
      <c r="G34" s="1127"/>
      <c r="H34" s="1127"/>
      <c r="I34" s="1127"/>
      <c r="J34" s="1127"/>
      <c r="K34" s="1127"/>
      <c r="L34" s="1127"/>
      <c r="M34" s="1127"/>
      <c r="N34" s="1127"/>
      <c r="O34" s="1127"/>
      <c r="P34" s="1128"/>
      <c r="Q34" s="1132">
        <v>536</v>
      </c>
      <c r="R34" s="1133"/>
      <c r="S34" s="1133"/>
      <c r="T34" s="1133"/>
      <c r="U34" s="1133"/>
      <c r="V34" s="1133">
        <v>535</v>
      </c>
      <c r="W34" s="1133"/>
      <c r="X34" s="1133"/>
      <c r="Y34" s="1133"/>
      <c r="Z34" s="1133"/>
      <c r="AA34" s="1133">
        <v>1</v>
      </c>
      <c r="AB34" s="1133"/>
      <c r="AC34" s="1133"/>
      <c r="AD34" s="1133"/>
      <c r="AE34" s="1134"/>
      <c r="AF34" s="1108">
        <v>1</v>
      </c>
      <c r="AG34" s="1109"/>
      <c r="AH34" s="1109"/>
      <c r="AI34" s="1109"/>
      <c r="AJ34" s="1110"/>
      <c r="AK34" s="1069">
        <v>381</v>
      </c>
      <c r="AL34" s="1060"/>
      <c r="AM34" s="1060"/>
      <c r="AN34" s="1060"/>
      <c r="AO34" s="1060"/>
      <c r="AP34" s="1060">
        <v>4517</v>
      </c>
      <c r="AQ34" s="1060"/>
      <c r="AR34" s="1060"/>
      <c r="AS34" s="1060"/>
      <c r="AT34" s="1060"/>
      <c r="AU34" s="1060">
        <v>4395</v>
      </c>
      <c r="AV34" s="1060"/>
      <c r="AW34" s="1060"/>
      <c r="AX34" s="1060"/>
      <c r="AY34" s="1060"/>
      <c r="AZ34" s="1131"/>
      <c r="BA34" s="1131"/>
      <c r="BB34" s="1131"/>
      <c r="BC34" s="1131"/>
      <c r="BD34" s="1131"/>
      <c r="BE34" s="1121" t="s">
        <v>416</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417</v>
      </c>
      <c r="C35" s="1127"/>
      <c r="D35" s="1127"/>
      <c r="E35" s="1127"/>
      <c r="F35" s="1127"/>
      <c r="G35" s="1127"/>
      <c r="H35" s="1127"/>
      <c r="I35" s="1127"/>
      <c r="J35" s="1127"/>
      <c r="K35" s="1127"/>
      <c r="L35" s="1127"/>
      <c r="M35" s="1127"/>
      <c r="N35" s="1127"/>
      <c r="O35" s="1127"/>
      <c r="P35" s="1128"/>
      <c r="Q35" s="1132">
        <v>124</v>
      </c>
      <c r="R35" s="1133"/>
      <c r="S35" s="1133"/>
      <c r="T35" s="1133"/>
      <c r="U35" s="1133"/>
      <c r="V35" s="1133">
        <v>124</v>
      </c>
      <c r="W35" s="1133"/>
      <c r="X35" s="1133"/>
      <c r="Y35" s="1133"/>
      <c r="Z35" s="1133"/>
      <c r="AA35" s="1133">
        <v>0</v>
      </c>
      <c r="AB35" s="1133"/>
      <c r="AC35" s="1133"/>
      <c r="AD35" s="1133"/>
      <c r="AE35" s="1134"/>
      <c r="AF35" s="1108">
        <v>0</v>
      </c>
      <c r="AG35" s="1109"/>
      <c r="AH35" s="1109"/>
      <c r="AI35" s="1109"/>
      <c r="AJ35" s="1110"/>
      <c r="AK35" s="1069">
        <v>79</v>
      </c>
      <c r="AL35" s="1060"/>
      <c r="AM35" s="1060"/>
      <c r="AN35" s="1060"/>
      <c r="AO35" s="1060"/>
      <c r="AP35" s="1060">
        <v>508</v>
      </c>
      <c r="AQ35" s="1060"/>
      <c r="AR35" s="1060"/>
      <c r="AS35" s="1060"/>
      <c r="AT35" s="1060"/>
      <c r="AU35" s="1060">
        <v>508</v>
      </c>
      <c r="AV35" s="1060"/>
      <c r="AW35" s="1060"/>
      <c r="AX35" s="1060"/>
      <c r="AY35" s="1060"/>
      <c r="AZ35" s="1131"/>
      <c r="BA35" s="1131"/>
      <c r="BB35" s="1131"/>
      <c r="BC35" s="1131"/>
      <c r="BD35" s="1131"/>
      <c r="BE35" s="1121" t="s">
        <v>416</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418</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395</v>
      </c>
      <c r="B63" s="1033" t="s">
        <v>419</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2283</v>
      </c>
      <c r="AG63" s="1048"/>
      <c r="AH63" s="1048"/>
      <c r="AI63" s="1048"/>
      <c r="AJ63" s="1119"/>
      <c r="AK63" s="1120"/>
      <c r="AL63" s="1052"/>
      <c r="AM63" s="1052"/>
      <c r="AN63" s="1052"/>
      <c r="AO63" s="1052"/>
      <c r="AP63" s="1048">
        <v>11793</v>
      </c>
      <c r="AQ63" s="1048"/>
      <c r="AR63" s="1048"/>
      <c r="AS63" s="1048"/>
      <c r="AT63" s="1048"/>
      <c r="AU63" s="1048">
        <v>5282</v>
      </c>
      <c r="AV63" s="1048"/>
      <c r="AW63" s="1048"/>
      <c r="AX63" s="1048"/>
      <c r="AY63" s="1048"/>
      <c r="AZ63" s="1114"/>
      <c r="BA63" s="1114"/>
      <c r="BB63" s="1114"/>
      <c r="BC63" s="1114"/>
      <c r="BD63" s="1114"/>
      <c r="BE63" s="1049"/>
      <c r="BF63" s="1049"/>
      <c r="BG63" s="1049"/>
      <c r="BH63" s="1049"/>
      <c r="BI63" s="1050"/>
      <c r="BJ63" s="1115" t="s">
        <v>130</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421</v>
      </c>
      <c r="B66" s="1085"/>
      <c r="C66" s="1085"/>
      <c r="D66" s="1085"/>
      <c r="E66" s="1085"/>
      <c r="F66" s="1085"/>
      <c r="G66" s="1085"/>
      <c r="H66" s="1085"/>
      <c r="I66" s="1085"/>
      <c r="J66" s="1085"/>
      <c r="K66" s="1085"/>
      <c r="L66" s="1085"/>
      <c r="M66" s="1085"/>
      <c r="N66" s="1085"/>
      <c r="O66" s="1085"/>
      <c r="P66" s="1086"/>
      <c r="Q66" s="1090" t="s">
        <v>422</v>
      </c>
      <c r="R66" s="1091"/>
      <c r="S66" s="1091"/>
      <c r="T66" s="1091"/>
      <c r="U66" s="1092"/>
      <c r="V66" s="1090" t="s">
        <v>423</v>
      </c>
      <c r="W66" s="1091"/>
      <c r="X66" s="1091"/>
      <c r="Y66" s="1091"/>
      <c r="Z66" s="1092"/>
      <c r="AA66" s="1090" t="s">
        <v>424</v>
      </c>
      <c r="AB66" s="1091"/>
      <c r="AC66" s="1091"/>
      <c r="AD66" s="1091"/>
      <c r="AE66" s="1092"/>
      <c r="AF66" s="1096" t="s">
        <v>425</v>
      </c>
      <c r="AG66" s="1097"/>
      <c r="AH66" s="1097"/>
      <c r="AI66" s="1097"/>
      <c r="AJ66" s="1098"/>
      <c r="AK66" s="1090" t="s">
        <v>426</v>
      </c>
      <c r="AL66" s="1085"/>
      <c r="AM66" s="1085"/>
      <c r="AN66" s="1085"/>
      <c r="AO66" s="1086"/>
      <c r="AP66" s="1090" t="s">
        <v>427</v>
      </c>
      <c r="AQ66" s="1091"/>
      <c r="AR66" s="1091"/>
      <c r="AS66" s="1091"/>
      <c r="AT66" s="1092"/>
      <c r="AU66" s="1090" t="s">
        <v>428</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591</v>
      </c>
      <c r="C68" s="1075"/>
      <c r="D68" s="1075"/>
      <c r="E68" s="1075"/>
      <c r="F68" s="1075"/>
      <c r="G68" s="1075"/>
      <c r="H68" s="1075"/>
      <c r="I68" s="1075"/>
      <c r="J68" s="1075"/>
      <c r="K68" s="1075"/>
      <c r="L68" s="1075"/>
      <c r="M68" s="1075"/>
      <c r="N68" s="1075"/>
      <c r="O68" s="1075"/>
      <c r="P68" s="1076"/>
      <c r="Q68" s="1077">
        <v>152</v>
      </c>
      <c r="R68" s="1071"/>
      <c r="S68" s="1071"/>
      <c r="T68" s="1071"/>
      <c r="U68" s="1071"/>
      <c r="V68" s="1071">
        <v>145</v>
      </c>
      <c r="W68" s="1071"/>
      <c r="X68" s="1071"/>
      <c r="Y68" s="1071"/>
      <c r="Z68" s="1071"/>
      <c r="AA68" s="1071">
        <v>7</v>
      </c>
      <c r="AB68" s="1071"/>
      <c r="AC68" s="1071"/>
      <c r="AD68" s="1071"/>
      <c r="AE68" s="1071"/>
      <c r="AF68" s="1071">
        <v>7</v>
      </c>
      <c r="AG68" s="1071"/>
      <c r="AH68" s="1071"/>
      <c r="AI68" s="1071"/>
      <c r="AJ68" s="1071"/>
      <c r="AK68" s="1071">
        <v>9</v>
      </c>
      <c r="AL68" s="1071"/>
      <c r="AM68" s="1071"/>
      <c r="AN68" s="1071"/>
      <c r="AO68" s="1071"/>
      <c r="AP68" s="1071" t="s">
        <v>518</v>
      </c>
      <c r="AQ68" s="1071"/>
      <c r="AR68" s="1071"/>
      <c r="AS68" s="1071"/>
      <c r="AT68" s="1071"/>
      <c r="AU68" s="1071" t="s">
        <v>518</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592</v>
      </c>
      <c r="C69" s="1064"/>
      <c r="D69" s="1064"/>
      <c r="E69" s="1064"/>
      <c r="F69" s="1064"/>
      <c r="G69" s="1064"/>
      <c r="H69" s="1064"/>
      <c r="I69" s="1064"/>
      <c r="J69" s="1064"/>
      <c r="K69" s="1064"/>
      <c r="L69" s="1064"/>
      <c r="M69" s="1064"/>
      <c r="N69" s="1064"/>
      <c r="O69" s="1064"/>
      <c r="P69" s="1065"/>
      <c r="Q69" s="1066">
        <v>34</v>
      </c>
      <c r="R69" s="1060"/>
      <c r="S69" s="1060"/>
      <c r="T69" s="1060"/>
      <c r="U69" s="1060"/>
      <c r="V69" s="1060">
        <v>29</v>
      </c>
      <c r="W69" s="1060"/>
      <c r="X69" s="1060"/>
      <c r="Y69" s="1060"/>
      <c r="Z69" s="1060"/>
      <c r="AA69" s="1060">
        <v>5</v>
      </c>
      <c r="AB69" s="1060"/>
      <c r="AC69" s="1060"/>
      <c r="AD69" s="1060"/>
      <c r="AE69" s="1060"/>
      <c r="AF69" s="1060">
        <v>5</v>
      </c>
      <c r="AG69" s="1060"/>
      <c r="AH69" s="1060"/>
      <c r="AI69" s="1060"/>
      <c r="AJ69" s="1060"/>
      <c r="AK69" s="1060">
        <v>11</v>
      </c>
      <c r="AL69" s="1060"/>
      <c r="AM69" s="1060"/>
      <c r="AN69" s="1060"/>
      <c r="AO69" s="1060"/>
      <c r="AP69" s="1060">
        <v>2</v>
      </c>
      <c r="AQ69" s="1060"/>
      <c r="AR69" s="1060"/>
      <c r="AS69" s="1060"/>
      <c r="AT69" s="1060"/>
      <c r="AU69" s="1060">
        <v>2</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593</v>
      </c>
      <c r="C70" s="1064"/>
      <c r="D70" s="1064"/>
      <c r="E70" s="1064"/>
      <c r="F70" s="1064"/>
      <c r="G70" s="1064"/>
      <c r="H70" s="1064"/>
      <c r="I70" s="1064"/>
      <c r="J70" s="1064"/>
      <c r="K70" s="1064"/>
      <c r="L70" s="1064"/>
      <c r="M70" s="1064"/>
      <c r="N70" s="1064"/>
      <c r="O70" s="1064"/>
      <c r="P70" s="1065"/>
      <c r="Q70" s="1066">
        <v>5519</v>
      </c>
      <c r="R70" s="1060"/>
      <c r="S70" s="1060"/>
      <c r="T70" s="1060"/>
      <c r="U70" s="1060"/>
      <c r="V70" s="1060">
        <v>5128</v>
      </c>
      <c r="W70" s="1060"/>
      <c r="X70" s="1060"/>
      <c r="Y70" s="1060"/>
      <c r="Z70" s="1060"/>
      <c r="AA70" s="1060">
        <v>391</v>
      </c>
      <c r="AB70" s="1060"/>
      <c r="AC70" s="1060"/>
      <c r="AD70" s="1060"/>
      <c r="AE70" s="1060"/>
      <c r="AF70" s="1060">
        <v>391</v>
      </c>
      <c r="AG70" s="1060"/>
      <c r="AH70" s="1060"/>
      <c r="AI70" s="1060"/>
      <c r="AJ70" s="1060"/>
      <c r="AK70" s="1060">
        <v>6</v>
      </c>
      <c r="AL70" s="1060"/>
      <c r="AM70" s="1060"/>
      <c r="AN70" s="1060"/>
      <c r="AO70" s="1060"/>
      <c r="AP70" s="1060" t="s">
        <v>518</v>
      </c>
      <c r="AQ70" s="1060"/>
      <c r="AR70" s="1060"/>
      <c r="AS70" s="1060"/>
      <c r="AT70" s="1060"/>
      <c r="AU70" s="1060" t="s">
        <v>518</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594</v>
      </c>
      <c r="C71" s="1064"/>
      <c r="D71" s="1064"/>
      <c r="E71" s="1064"/>
      <c r="F71" s="1064"/>
      <c r="G71" s="1064"/>
      <c r="H71" s="1064"/>
      <c r="I71" s="1064"/>
      <c r="J71" s="1064"/>
      <c r="K71" s="1064"/>
      <c r="L71" s="1064"/>
      <c r="M71" s="1064"/>
      <c r="N71" s="1064"/>
      <c r="O71" s="1064"/>
      <c r="P71" s="1065"/>
      <c r="Q71" s="1066">
        <v>138</v>
      </c>
      <c r="R71" s="1060"/>
      <c r="S71" s="1060"/>
      <c r="T71" s="1060"/>
      <c r="U71" s="1060"/>
      <c r="V71" s="1060">
        <v>67</v>
      </c>
      <c r="W71" s="1060"/>
      <c r="X71" s="1060"/>
      <c r="Y71" s="1060"/>
      <c r="Z71" s="1060"/>
      <c r="AA71" s="1060">
        <v>71</v>
      </c>
      <c r="AB71" s="1060"/>
      <c r="AC71" s="1060"/>
      <c r="AD71" s="1060"/>
      <c r="AE71" s="1060"/>
      <c r="AF71" s="1060">
        <v>71</v>
      </c>
      <c r="AG71" s="1060"/>
      <c r="AH71" s="1060"/>
      <c r="AI71" s="1060"/>
      <c r="AJ71" s="1060"/>
      <c r="AK71" s="1060" t="s">
        <v>518</v>
      </c>
      <c r="AL71" s="1060"/>
      <c r="AM71" s="1060"/>
      <c r="AN71" s="1060"/>
      <c r="AO71" s="1060"/>
      <c r="AP71" s="1060" t="s">
        <v>518</v>
      </c>
      <c r="AQ71" s="1060"/>
      <c r="AR71" s="1060"/>
      <c r="AS71" s="1060"/>
      <c r="AT71" s="1060"/>
      <c r="AU71" s="1060" t="s">
        <v>518</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595</v>
      </c>
      <c r="C72" s="1064"/>
      <c r="D72" s="1064"/>
      <c r="E72" s="1064"/>
      <c r="F72" s="1064"/>
      <c r="G72" s="1064"/>
      <c r="H72" s="1064"/>
      <c r="I72" s="1064"/>
      <c r="J72" s="1064"/>
      <c r="K72" s="1064"/>
      <c r="L72" s="1064"/>
      <c r="M72" s="1064"/>
      <c r="N72" s="1064"/>
      <c r="O72" s="1064"/>
      <c r="P72" s="1065"/>
      <c r="Q72" s="1066">
        <v>704</v>
      </c>
      <c r="R72" s="1060"/>
      <c r="S72" s="1060"/>
      <c r="T72" s="1060"/>
      <c r="U72" s="1060"/>
      <c r="V72" s="1060">
        <v>693</v>
      </c>
      <c r="W72" s="1060"/>
      <c r="X72" s="1060"/>
      <c r="Y72" s="1060"/>
      <c r="Z72" s="1060"/>
      <c r="AA72" s="1060">
        <v>11</v>
      </c>
      <c r="AB72" s="1060"/>
      <c r="AC72" s="1060"/>
      <c r="AD72" s="1060"/>
      <c r="AE72" s="1060"/>
      <c r="AF72" s="1060">
        <v>11</v>
      </c>
      <c r="AG72" s="1060"/>
      <c r="AH72" s="1060"/>
      <c r="AI72" s="1060"/>
      <c r="AJ72" s="1060"/>
      <c r="AK72" s="1060">
        <v>7</v>
      </c>
      <c r="AL72" s="1060"/>
      <c r="AM72" s="1060"/>
      <c r="AN72" s="1060"/>
      <c r="AO72" s="1060"/>
      <c r="AP72" s="1060" t="s">
        <v>518</v>
      </c>
      <c r="AQ72" s="1060"/>
      <c r="AR72" s="1060"/>
      <c r="AS72" s="1060"/>
      <c r="AT72" s="1060"/>
      <c r="AU72" s="1060" t="s">
        <v>518</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596</v>
      </c>
      <c r="C73" s="1064"/>
      <c r="D73" s="1064"/>
      <c r="E73" s="1064"/>
      <c r="F73" s="1064"/>
      <c r="G73" s="1064"/>
      <c r="H73" s="1064"/>
      <c r="I73" s="1064"/>
      <c r="J73" s="1064"/>
      <c r="K73" s="1064"/>
      <c r="L73" s="1064"/>
      <c r="M73" s="1064"/>
      <c r="N73" s="1064"/>
      <c r="O73" s="1064"/>
      <c r="P73" s="1065"/>
      <c r="Q73" s="1066">
        <v>132342</v>
      </c>
      <c r="R73" s="1060"/>
      <c r="S73" s="1060"/>
      <c r="T73" s="1060"/>
      <c r="U73" s="1060"/>
      <c r="V73" s="1060">
        <v>124645</v>
      </c>
      <c r="W73" s="1060"/>
      <c r="X73" s="1060"/>
      <c r="Y73" s="1060"/>
      <c r="Z73" s="1060"/>
      <c r="AA73" s="1060">
        <v>7697</v>
      </c>
      <c r="AB73" s="1060"/>
      <c r="AC73" s="1060"/>
      <c r="AD73" s="1060"/>
      <c r="AE73" s="1060"/>
      <c r="AF73" s="1060">
        <v>7697</v>
      </c>
      <c r="AG73" s="1060"/>
      <c r="AH73" s="1060"/>
      <c r="AI73" s="1060"/>
      <c r="AJ73" s="1060"/>
      <c r="AK73" s="1060" t="s">
        <v>518</v>
      </c>
      <c r="AL73" s="1060"/>
      <c r="AM73" s="1060"/>
      <c r="AN73" s="1060"/>
      <c r="AO73" s="1060"/>
      <c r="AP73" s="1060" t="s">
        <v>518</v>
      </c>
      <c r="AQ73" s="1060"/>
      <c r="AR73" s="1060"/>
      <c r="AS73" s="1060"/>
      <c r="AT73" s="1060"/>
      <c r="AU73" s="1060" t="s">
        <v>518</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395</v>
      </c>
      <c r="B88" s="1033" t="s">
        <v>429</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8182</v>
      </c>
      <c r="AG88" s="1048"/>
      <c r="AH88" s="1048"/>
      <c r="AI88" s="1048"/>
      <c r="AJ88" s="1048"/>
      <c r="AK88" s="1052"/>
      <c r="AL88" s="1052"/>
      <c r="AM88" s="1052"/>
      <c r="AN88" s="1052"/>
      <c r="AO88" s="1052"/>
      <c r="AP88" s="1048">
        <v>2</v>
      </c>
      <c r="AQ88" s="1048"/>
      <c r="AR88" s="1048"/>
      <c r="AS88" s="1048"/>
      <c r="AT88" s="1048"/>
      <c r="AU88" s="1048">
        <v>2</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395</v>
      </c>
      <c r="BR102" s="1033" t="s">
        <v>430</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1686</v>
      </c>
      <c r="CS102" s="1040"/>
      <c r="CT102" s="1040"/>
      <c r="CU102" s="1040"/>
      <c r="CV102" s="1041"/>
      <c r="CW102" s="1039" t="s">
        <v>518</v>
      </c>
      <c r="CX102" s="1040"/>
      <c r="CY102" s="1040"/>
      <c r="CZ102" s="1040"/>
      <c r="DA102" s="1041"/>
      <c r="DB102" s="1039" t="s">
        <v>518</v>
      </c>
      <c r="DC102" s="1040"/>
      <c r="DD102" s="1040"/>
      <c r="DE102" s="1040"/>
      <c r="DF102" s="1041"/>
      <c r="DG102" s="1039">
        <v>580</v>
      </c>
      <c r="DH102" s="1040"/>
      <c r="DI102" s="1040"/>
      <c r="DJ102" s="1040"/>
      <c r="DK102" s="1041"/>
      <c r="DL102" s="1039" t="s">
        <v>518</v>
      </c>
      <c r="DM102" s="1040"/>
      <c r="DN102" s="1040"/>
      <c r="DO102" s="1040"/>
      <c r="DP102" s="1041"/>
      <c r="DQ102" s="1039">
        <v>570</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431</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432</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433</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434</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435</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436</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437</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438</v>
      </c>
      <c r="AB109" s="983"/>
      <c r="AC109" s="983"/>
      <c r="AD109" s="983"/>
      <c r="AE109" s="984"/>
      <c r="AF109" s="985" t="s">
        <v>306</v>
      </c>
      <c r="AG109" s="983"/>
      <c r="AH109" s="983"/>
      <c r="AI109" s="983"/>
      <c r="AJ109" s="984"/>
      <c r="AK109" s="985" t="s">
        <v>305</v>
      </c>
      <c r="AL109" s="983"/>
      <c r="AM109" s="983"/>
      <c r="AN109" s="983"/>
      <c r="AO109" s="984"/>
      <c r="AP109" s="985" t="s">
        <v>439</v>
      </c>
      <c r="AQ109" s="983"/>
      <c r="AR109" s="983"/>
      <c r="AS109" s="983"/>
      <c r="AT109" s="1014"/>
      <c r="AU109" s="982" t="s">
        <v>437</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438</v>
      </c>
      <c r="BR109" s="983"/>
      <c r="BS109" s="983"/>
      <c r="BT109" s="983"/>
      <c r="BU109" s="984"/>
      <c r="BV109" s="985" t="s">
        <v>306</v>
      </c>
      <c r="BW109" s="983"/>
      <c r="BX109" s="983"/>
      <c r="BY109" s="983"/>
      <c r="BZ109" s="984"/>
      <c r="CA109" s="985" t="s">
        <v>305</v>
      </c>
      <c r="CB109" s="983"/>
      <c r="CC109" s="983"/>
      <c r="CD109" s="983"/>
      <c r="CE109" s="984"/>
      <c r="CF109" s="1021" t="s">
        <v>439</v>
      </c>
      <c r="CG109" s="1021"/>
      <c r="CH109" s="1021"/>
      <c r="CI109" s="1021"/>
      <c r="CJ109" s="1021"/>
      <c r="CK109" s="985" t="s">
        <v>440</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438</v>
      </c>
      <c r="DH109" s="983"/>
      <c r="DI109" s="983"/>
      <c r="DJ109" s="983"/>
      <c r="DK109" s="984"/>
      <c r="DL109" s="985" t="s">
        <v>306</v>
      </c>
      <c r="DM109" s="983"/>
      <c r="DN109" s="983"/>
      <c r="DO109" s="983"/>
      <c r="DP109" s="984"/>
      <c r="DQ109" s="985" t="s">
        <v>305</v>
      </c>
      <c r="DR109" s="983"/>
      <c r="DS109" s="983"/>
      <c r="DT109" s="983"/>
      <c r="DU109" s="984"/>
      <c r="DV109" s="985" t="s">
        <v>439</v>
      </c>
      <c r="DW109" s="983"/>
      <c r="DX109" s="983"/>
      <c r="DY109" s="983"/>
      <c r="DZ109" s="1014"/>
    </row>
    <row r="110" spans="1:131" s="246" customFormat="1" ht="26.25" customHeight="1" x14ac:dyDescent="0.15">
      <c r="A110" s="885" t="s">
        <v>441</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3151075</v>
      </c>
      <c r="AB110" s="976"/>
      <c r="AC110" s="976"/>
      <c r="AD110" s="976"/>
      <c r="AE110" s="977"/>
      <c r="AF110" s="978">
        <v>3159403</v>
      </c>
      <c r="AG110" s="976"/>
      <c r="AH110" s="976"/>
      <c r="AI110" s="976"/>
      <c r="AJ110" s="977"/>
      <c r="AK110" s="978">
        <v>3057984</v>
      </c>
      <c r="AL110" s="976"/>
      <c r="AM110" s="976"/>
      <c r="AN110" s="976"/>
      <c r="AO110" s="977"/>
      <c r="AP110" s="979">
        <v>17.7</v>
      </c>
      <c r="AQ110" s="980"/>
      <c r="AR110" s="980"/>
      <c r="AS110" s="980"/>
      <c r="AT110" s="981"/>
      <c r="AU110" s="1015" t="s">
        <v>73</v>
      </c>
      <c r="AV110" s="1016"/>
      <c r="AW110" s="1016"/>
      <c r="AX110" s="1016"/>
      <c r="AY110" s="1016"/>
      <c r="AZ110" s="941" t="s">
        <v>442</v>
      </c>
      <c r="BA110" s="886"/>
      <c r="BB110" s="886"/>
      <c r="BC110" s="886"/>
      <c r="BD110" s="886"/>
      <c r="BE110" s="886"/>
      <c r="BF110" s="886"/>
      <c r="BG110" s="886"/>
      <c r="BH110" s="886"/>
      <c r="BI110" s="886"/>
      <c r="BJ110" s="886"/>
      <c r="BK110" s="886"/>
      <c r="BL110" s="886"/>
      <c r="BM110" s="886"/>
      <c r="BN110" s="886"/>
      <c r="BO110" s="886"/>
      <c r="BP110" s="887"/>
      <c r="BQ110" s="942">
        <v>34694924</v>
      </c>
      <c r="BR110" s="923"/>
      <c r="BS110" s="923"/>
      <c r="BT110" s="923"/>
      <c r="BU110" s="923"/>
      <c r="BV110" s="923">
        <v>34142065</v>
      </c>
      <c r="BW110" s="923"/>
      <c r="BX110" s="923"/>
      <c r="BY110" s="923"/>
      <c r="BZ110" s="923"/>
      <c r="CA110" s="923">
        <v>36249571</v>
      </c>
      <c r="CB110" s="923"/>
      <c r="CC110" s="923"/>
      <c r="CD110" s="923"/>
      <c r="CE110" s="923"/>
      <c r="CF110" s="947">
        <v>209.6</v>
      </c>
      <c r="CG110" s="948"/>
      <c r="CH110" s="948"/>
      <c r="CI110" s="948"/>
      <c r="CJ110" s="948"/>
      <c r="CK110" s="1011" t="s">
        <v>443</v>
      </c>
      <c r="CL110" s="897"/>
      <c r="CM110" s="972" t="s">
        <v>444</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130</v>
      </c>
      <c r="DH110" s="923"/>
      <c r="DI110" s="923"/>
      <c r="DJ110" s="923"/>
      <c r="DK110" s="923"/>
      <c r="DL110" s="923" t="s">
        <v>130</v>
      </c>
      <c r="DM110" s="923"/>
      <c r="DN110" s="923"/>
      <c r="DO110" s="923"/>
      <c r="DP110" s="923"/>
      <c r="DQ110" s="923" t="s">
        <v>130</v>
      </c>
      <c r="DR110" s="923"/>
      <c r="DS110" s="923"/>
      <c r="DT110" s="923"/>
      <c r="DU110" s="923"/>
      <c r="DV110" s="924" t="s">
        <v>130</v>
      </c>
      <c r="DW110" s="924"/>
      <c r="DX110" s="924"/>
      <c r="DY110" s="924"/>
      <c r="DZ110" s="925"/>
    </row>
    <row r="111" spans="1:131" s="246" customFormat="1" ht="26.25" customHeight="1" x14ac:dyDescent="0.15">
      <c r="A111" s="852" t="s">
        <v>445</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130</v>
      </c>
      <c r="AB111" s="1004"/>
      <c r="AC111" s="1004"/>
      <c r="AD111" s="1004"/>
      <c r="AE111" s="1005"/>
      <c r="AF111" s="1006" t="s">
        <v>130</v>
      </c>
      <c r="AG111" s="1004"/>
      <c r="AH111" s="1004"/>
      <c r="AI111" s="1004"/>
      <c r="AJ111" s="1005"/>
      <c r="AK111" s="1006" t="s">
        <v>130</v>
      </c>
      <c r="AL111" s="1004"/>
      <c r="AM111" s="1004"/>
      <c r="AN111" s="1004"/>
      <c r="AO111" s="1005"/>
      <c r="AP111" s="1007" t="s">
        <v>446</v>
      </c>
      <c r="AQ111" s="1008"/>
      <c r="AR111" s="1008"/>
      <c r="AS111" s="1008"/>
      <c r="AT111" s="1009"/>
      <c r="AU111" s="1017"/>
      <c r="AV111" s="1018"/>
      <c r="AW111" s="1018"/>
      <c r="AX111" s="1018"/>
      <c r="AY111" s="1018"/>
      <c r="AZ111" s="893" t="s">
        <v>447</v>
      </c>
      <c r="BA111" s="828"/>
      <c r="BB111" s="828"/>
      <c r="BC111" s="828"/>
      <c r="BD111" s="828"/>
      <c r="BE111" s="828"/>
      <c r="BF111" s="828"/>
      <c r="BG111" s="828"/>
      <c r="BH111" s="828"/>
      <c r="BI111" s="828"/>
      <c r="BJ111" s="828"/>
      <c r="BK111" s="828"/>
      <c r="BL111" s="828"/>
      <c r="BM111" s="828"/>
      <c r="BN111" s="828"/>
      <c r="BO111" s="828"/>
      <c r="BP111" s="829"/>
      <c r="BQ111" s="894" t="s">
        <v>130</v>
      </c>
      <c r="BR111" s="895"/>
      <c r="BS111" s="895"/>
      <c r="BT111" s="895"/>
      <c r="BU111" s="895"/>
      <c r="BV111" s="895" t="s">
        <v>130</v>
      </c>
      <c r="BW111" s="895"/>
      <c r="BX111" s="895"/>
      <c r="BY111" s="895"/>
      <c r="BZ111" s="895"/>
      <c r="CA111" s="895" t="s">
        <v>446</v>
      </c>
      <c r="CB111" s="895"/>
      <c r="CC111" s="895"/>
      <c r="CD111" s="895"/>
      <c r="CE111" s="895"/>
      <c r="CF111" s="956" t="s">
        <v>446</v>
      </c>
      <c r="CG111" s="957"/>
      <c r="CH111" s="957"/>
      <c r="CI111" s="957"/>
      <c r="CJ111" s="957"/>
      <c r="CK111" s="1012"/>
      <c r="CL111" s="899"/>
      <c r="CM111" s="902" t="s">
        <v>448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446</v>
      </c>
      <c r="DH111" s="895"/>
      <c r="DI111" s="895"/>
      <c r="DJ111" s="895"/>
      <c r="DK111" s="895"/>
      <c r="DL111" s="895" t="s">
        <v>446</v>
      </c>
      <c r="DM111" s="895"/>
      <c r="DN111" s="895"/>
      <c r="DO111" s="895"/>
      <c r="DP111" s="895"/>
      <c r="DQ111" s="895" t="s">
        <v>130</v>
      </c>
      <c r="DR111" s="895"/>
      <c r="DS111" s="895"/>
      <c r="DT111" s="895"/>
      <c r="DU111" s="895"/>
      <c r="DV111" s="872" t="s">
        <v>130</v>
      </c>
      <c r="DW111" s="872"/>
      <c r="DX111" s="872"/>
      <c r="DY111" s="872"/>
      <c r="DZ111" s="873"/>
    </row>
    <row r="112" spans="1:131" s="246" customFormat="1" ht="26.25" customHeight="1" x14ac:dyDescent="0.15">
      <c r="A112" s="997" t="s">
        <v>449</v>
      </c>
      <c r="B112" s="998"/>
      <c r="C112" s="828" t="s">
        <v>450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130</v>
      </c>
      <c r="AB112" s="858"/>
      <c r="AC112" s="858"/>
      <c r="AD112" s="858"/>
      <c r="AE112" s="859"/>
      <c r="AF112" s="860" t="s">
        <v>130</v>
      </c>
      <c r="AG112" s="858"/>
      <c r="AH112" s="858"/>
      <c r="AI112" s="858"/>
      <c r="AJ112" s="859"/>
      <c r="AK112" s="860" t="s">
        <v>446</v>
      </c>
      <c r="AL112" s="858"/>
      <c r="AM112" s="858"/>
      <c r="AN112" s="858"/>
      <c r="AO112" s="859"/>
      <c r="AP112" s="905" t="s">
        <v>130</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5479979</v>
      </c>
      <c r="BR112" s="895"/>
      <c r="BS112" s="895"/>
      <c r="BT112" s="895"/>
      <c r="BU112" s="895"/>
      <c r="BV112" s="895">
        <v>5465668</v>
      </c>
      <c r="BW112" s="895"/>
      <c r="BX112" s="895"/>
      <c r="BY112" s="895"/>
      <c r="BZ112" s="895"/>
      <c r="CA112" s="895">
        <v>5282527</v>
      </c>
      <c r="CB112" s="895"/>
      <c r="CC112" s="895"/>
      <c r="CD112" s="895"/>
      <c r="CE112" s="895"/>
      <c r="CF112" s="956">
        <v>30.5</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130</v>
      </c>
      <c r="DH112" s="895"/>
      <c r="DI112" s="895"/>
      <c r="DJ112" s="895"/>
      <c r="DK112" s="895"/>
      <c r="DL112" s="895" t="s">
        <v>130</v>
      </c>
      <c r="DM112" s="895"/>
      <c r="DN112" s="895"/>
      <c r="DO112" s="895"/>
      <c r="DP112" s="895"/>
      <c r="DQ112" s="895" t="s">
        <v>130</v>
      </c>
      <c r="DR112" s="895"/>
      <c r="DS112" s="895"/>
      <c r="DT112" s="895"/>
      <c r="DU112" s="895"/>
      <c r="DV112" s="872" t="s">
        <v>130</v>
      </c>
      <c r="DW112" s="872"/>
      <c r="DX112" s="872"/>
      <c r="DY112" s="872"/>
      <c r="DZ112" s="873"/>
    </row>
    <row r="113" spans="1:130" s="246" customFormat="1" ht="26.25" customHeight="1" x14ac:dyDescent="0.15">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366219</v>
      </c>
      <c r="AB113" s="1004"/>
      <c r="AC113" s="1004"/>
      <c r="AD113" s="1004"/>
      <c r="AE113" s="1005"/>
      <c r="AF113" s="1006">
        <v>410700</v>
      </c>
      <c r="AG113" s="1004"/>
      <c r="AH113" s="1004"/>
      <c r="AI113" s="1004"/>
      <c r="AJ113" s="1005"/>
      <c r="AK113" s="1006">
        <v>392581</v>
      </c>
      <c r="AL113" s="1004"/>
      <c r="AM113" s="1004"/>
      <c r="AN113" s="1004"/>
      <c r="AO113" s="1005"/>
      <c r="AP113" s="1007">
        <v>2.2999999999999998</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3093</v>
      </c>
      <c r="BR113" s="895"/>
      <c r="BS113" s="895"/>
      <c r="BT113" s="895"/>
      <c r="BU113" s="895"/>
      <c r="BV113" s="895">
        <v>2320</v>
      </c>
      <c r="BW113" s="895"/>
      <c r="BX113" s="895"/>
      <c r="BY113" s="895"/>
      <c r="BZ113" s="895"/>
      <c r="CA113" s="895">
        <v>1547</v>
      </c>
      <c r="CB113" s="895"/>
      <c r="CC113" s="895"/>
      <c r="CD113" s="895"/>
      <c r="CE113" s="895"/>
      <c r="CF113" s="956">
        <v>0</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130</v>
      </c>
      <c r="DH113" s="858"/>
      <c r="DI113" s="858"/>
      <c r="DJ113" s="858"/>
      <c r="DK113" s="859"/>
      <c r="DL113" s="860" t="s">
        <v>130</v>
      </c>
      <c r="DM113" s="858"/>
      <c r="DN113" s="858"/>
      <c r="DO113" s="858"/>
      <c r="DP113" s="859"/>
      <c r="DQ113" s="860" t="s">
        <v>130</v>
      </c>
      <c r="DR113" s="858"/>
      <c r="DS113" s="858"/>
      <c r="DT113" s="858"/>
      <c r="DU113" s="859"/>
      <c r="DV113" s="905" t="s">
        <v>130</v>
      </c>
      <c r="DW113" s="906"/>
      <c r="DX113" s="906"/>
      <c r="DY113" s="906"/>
      <c r="DZ113" s="907"/>
    </row>
    <row r="114" spans="1:130" s="246" customFormat="1" ht="26.25" customHeight="1" x14ac:dyDescent="0.15">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772</v>
      </c>
      <c r="AB114" s="858"/>
      <c r="AC114" s="858"/>
      <c r="AD114" s="858"/>
      <c r="AE114" s="859"/>
      <c r="AF114" s="860">
        <v>773</v>
      </c>
      <c r="AG114" s="858"/>
      <c r="AH114" s="858"/>
      <c r="AI114" s="858"/>
      <c r="AJ114" s="859"/>
      <c r="AK114" s="860">
        <v>773</v>
      </c>
      <c r="AL114" s="858"/>
      <c r="AM114" s="858"/>
      <c r="AN114" s="858"/>
      <c r="AO114" s="859"/>
      <c r="AP114" s="905">
        <v>0</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6258517</v>
      </c>
      <c r="BR114" s="895"/>
      <c r="BS114" s="895"/>
      <c r="BT114" s="895"/>
      <c r="BU114" s="895"/>
      <c r="BV114" s="895">
        <v>6052661</v>
      </c>
      <c r="BW114" s="895"/>
      <c r="BX114" s="895"/>
      <c r="BY114" s="895"/>
      <c r="BZ114" s="895"/>
      <c r="CA114" s="895">
        <v>5654441</v>
      </c>
      <c r="CB114" s="895"/>
      <c r="CC114" s="895"/>
      <c r="CD114" s="895"/>
      <c r="CE114" s="895"/>
      <c r="CF114" s="956">
        <v>32.700000000000003</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130</v>
      </c>
      <c r="DH114" s="858"/>
      <c r="DI114" s="858"/>
      <c r="DJ114" s="858"/>
      <c r="DK114" s="859"/>
      <c r="DL114" s="860" t="s">
        <v>130</v>
      </c>
      <c r="DM114" s="858"/>
      <c r="DN114" s="858"/>
      <c r="DO114" s="858"/>
      <c r="DP114" s="859"/>
      <c r="DQ114" s="860" t="s">
        <v>130</v>
      </c>
      <c r="DR114" s="858"/>
      <c r="DS114" s="858"/>
      <c r="DT114" s="858"/>
      <c r="DU114" s="859"/>
      <c r="DV114" s="905" t="s">
        <v>130</v>
      </c>
      <c r="DW114" s="906"/>
      <c r="DX114" s="906"/>
      <c r="DY114" s="906"/>
      <c r="DZ114" s="907"/>
    </row>
    <row r="115" spans="1:130" s="246" customFormat="1" ht="26.25" customHeight="1" x14ac:dyDescent="0.15">
      <c r="A115" s="999"/>
      <c r="B115" s="1000"/>
      <c r="C115" s="828" t="s">
        <v>459</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t="s">
        <v>130</v>
      </c>
      <c r="AB115" s="1004"/>
      <c r="AC115" s="1004"/>
      <c r="AD115" s="1004"/>
      <c r="AE115" s="1005"/>
      <c r="AF115" s="1006" t="s">
        <v>130</v>
      </c>
      <c r="AG115" s="1004"/>
      <c r="AH115" s="1004"/>
      <c r="AI115" s="1004"/>
      <c r="AJ115" s="1005"/>
      <c r="AK115" s="1006" t="s">
        <v>446</v>
      </c>
      <c r="AL115" s="1004"/>
      <c r="AM115" s="1004"/>
      <c r="AN115" s="1004"/>
      <c r="AO115" s="1005"/>
      <c r="AP115" s="1007" t="s">
        <v>130</v>
      </c>
      <c r="AQ115" s="1008"/>
      <c r="AR115" s="1008"/>
      <c r="AS115" s="1008"/>
      <c r="AT115" s="1009"/>
      <c r="AU115" s="1017"/>
      <c r="AV115" s="1018"/>
      <c r="AW115" s="1018"/>
      <c r="AX115" s="1018"/>
      <c r="AY115" s="1018"/>
      <c r="AZ115" s="893" t="s">
        <v>460</v>
      </c>
      <c r="BA115" s="828"/>
      <c r="BB115" s="828"/>
      <c r="BC115" s="828"/>
      <c r="BD115" s="828"/>
      <c r="BE115" s="828"/>
      <c r="BF115" s="828"/>
      <c r="BG115" s="828"/>
      <c r="BH115" s="828"/>
      <c r="BI115" s="828"/>
      <c r="BJ115" s="828"/>
      <c r="BK115" s="828"/>
      <c r="BL115" s="828"/>
      <c r="BM115" s="828"/>
      <c r="BN115" s="828"/>
      <c r="BO115" s="828"/>
      <c r="BP115" s="829"/>
      <c r="BQ115" s="894">
        <v>575406</v>
      </c>
      <c r="BR115" s="895"/>
      <c r="BS115" s="895"/>
      <c r="BT115" s="895"/>
      <c r="BU115" s="895"/>
      <c r="BV115" s="895">
        <v>572809</v>
      </c>
      <c r="BW115" s="895"/>
      <c r="BX115" s="895"/>
      <c r="BY115" s="895"/>
      <c r="BZ115" s="895"/>
      <c r="CA115" s="895">
        <v>570113</v>
      </c>
      <c r="CB115" s="895"/>
      <c r="CC115" s="895"/>
      <c r="CD115" s="895"/>
      <c r="CE115" s="895"/>
      <c r="CF115" s="956">
        <v>3.3</v>
      </c>
      <c r="CG115" s="957"/>
      <c r="CH115" s="957"/>
      <c r="CI115" s="957"/>
      <c r="CJ115" s="957"/>
      <c r="CK115" s="1012"/>
      <c r="CL115" s="899"/>
      <c r="CM115" s="893" t="s">
        <v>461</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130</v>
      </c>
      <c r="DH115" s="858"/>
      <c r="DI115" s="858"/>
      <c r="DJ115" s="858"/>
      <c r="DK115" s="859"/>
      <c r="DL115" s="860" t="s">
        <v>446</v>
      </c>
      <c r="DM115" s="858"/>
      <c r="DN115" s="858"/>
      <c r="DO115" s="858"/>
      <c r="DP115" s="859"/>
      <c r="DQ115" s="860" t="s">
        <v>130</v>
      </c>
      <c r="DR115" s="858"/>
      <c r="DS115" s="858"/>
      <c r="DT115" s="858"/>
      <c r="DU115" s="859"/>
      <c r="DV115" s="905" t="s">
        <v>130</v>
      </c>
      <c r="DW115" s="906"/>
      <c r="DX115" s="906"/>
      <c r="DY115" s="906"/>
      <c r="DZ115" s="907"/>
    </row>
    <row r="116" spans="1:130" s="246" customFormat="1" ht="26.25" customHeight="1" x14ac:dyDescent="0.15">
      <c r="A116" s="1001"/>
      <c r="B116" s="1002"/>
      <c r="C116" s="961" t="s">
        <v>462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446</v>
      </c>
      <c r="AB116" s="858"/>
      <c r="AC116" s="858"/>
      <c r="AD116" s="858"/>
      <c r="AE116" s="859"/>
      <c r="AF116" s="860" t="s">
        <v>130</v>
      </c>
      <c r="AG116" s="858"/>
      <c r="AH116" s="858"/>
      <c r="AI116" s="858"/>
      <c r="AJ116" s="859"/>
      <c r="AK116" s="860" t="s">
        <v>446</v>
      </c>
      <c r="AL116" s="858"/>
      <c r="AM116" s="858"/>
      <c r="AN116" s="858"/>
      <c r="AO116" s="859"/>
      <c r="AP116" s="905" t="s">
        <v>130</v>
      </c>
      <c r="AQ116" s="906"/>
      <c r="AR116" s="906"/>
      <c r="AS116" s="906"/>
      <c r="AT116" s="907"/>
      <c r="AU116" s="1017"/>
      <c r="AV116" s="1018"/>
      <c r="AW116" s="1018"/>
      <c r="AX116" s="1018"/>
      <c r="AY116" s="1018"/>
      <c r="AZ116" s="944" t="s">
        <v>463</v>
      </c>
      <c r="BA116" s="945"/>
      <c r="BB116" s="945"/>
      <c r="BC116" s="945"/>
      <c r="BD116" s="945"/>
      <c r="BE116" s="945"/>
      <c r="BF116" s="945"/>
      <c r="BG116" s="945"/>
      <c r="BH116" s="945"/>
      <c r="BI116" s="945"/>
      <c r="BJ116" s="945"/>
      <c r="BK116" s="945"/>
      <c r="BL116" s="945"/>
      <c r="BM116" s="945"/>
      <c r="BN116" s="945"/>
      <c r="BO116" s="945"/>
      <c r="BP116" s="946"/>
      <c r="BQ116" s="894" t="s">
        <v>130</v>
      </c>
      <c r="BR116" s="895"/>
      <c r="BS116" s="895"/>
      <c r="BT116" s="895"/>
      <c r="BU116" s="895"/>
      <c r="BV116" s="895" t="s">
        <v>446</v>
      </c>
      <c r="BW116" s="895"/>
      <c r="BX116" s="895"/>
      <c r="BY116" s="895"/>
      <c r="BZ116" s="895"/>
      <c r="CA116" s="895" t="s">
        <v>464</v>
      </c>
      <c r="CB116" s="895"/>
      <c r="CC116" s="895"/>
      <c r="CD116" s="895"/>
      <c r="CE116" s="895"/>
      <c r="CF116" s="956" t="s">
        <v>446</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130</v>
      </c>
      <c r="DH116" s="858"/>
      <c r="DI116" s="858"/>
      <c r="DJ116" s="858"/>
      <c r="DK116" s="859"/>
      <c r="DL116" s="860" t="s">
        <v>130</v>
      </c>
      <c r="DM116" s="858"/>
      <c r="DN116" s="858"/>
      <c r="DO116" s="858"/>
      <c r="DP116" s="859"/>
      <c r="DQ116" s="860" t="s">
        <v>446</v>
      </c>
      <c r="DR116" s="858"/>
      <c r="DS116" s="858"/>
      <c r="DT116" s="858"/>
      <c r="DU116" s="859"/>
      <c r="DV116" s="905" t="s">
        <v>446</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3518066</v>
      </c>
      <c r="AB117" s="990"/>
      <c r="AC117" s="990"/>
      <c r="AD117" s="990"/>
      <c r="AE117" s="991"/>
      <c r="AF117" s="992">
        <v>3570876</v>
      </c>
      <c r="AG117" s="990"/>
      <c r="AH117" s="990"/>
      <c r="AI117" s="990"/>
      <c r="AJ117" s="991"/>
      <c r="AK117" s="992">
        <v>3451338</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446</v>
      </c>
      <c r="BR117" s="895"/>
      <c r="BS117" s="895"/>
      <c r="BT117" s="895"/>
      <c r="BU117" s="895"/>
      <c r="BV117" s="895" t="s">
        <v>446</v>
      </c>
      <c r="BW117" s="895"/>
      <c r="BX117" s="895"/>
      <c r="BY117" s="895"/>
      <c r="BZ117" s="895"/>
      <c r="CA117" s="895" t="s">
        <v>446</v>
      </c>
      <c r="CB117" s="895"/>
      <c r="CC117" s="895"/>
      <c r="CD117" s="895"/>
      <c r="CE117" s="895"/>
      <c r="CF117" s="956" t="s">
        <v>130</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130</v>
      </c>
      <c r="DH117" s="858"/>
      <c r="DI117" s="858"/>
      <c r="DJ117" s="858"/>
      <c r="DK117" s="859"/>
      <c r="DL117" s="860" t="s">
        <v>130</v>
      </c>
      <c r="DM117" s="858"/>
      <c r="DN117" s="858"/>
      <c r="DO117" s="858"/>
      <c r="DP117" s="859"/>
      <c r="DQ117" s="860" t="s">
        <v>464</v>
      </c>
      <c r="DR117" s="858"/>
      <c r="DS117" s="858"/>
      <c r="DT117" s="858"/>
      <c r="DU117" s="859"/>
      <c r="DV117" s="905" t="s">
        <v>446</v>
      </c>
      <c r="DW117" s="906"/>
      <c r="DX117" s="906"/>
      <c r="DY117" s="906"/>
      <c r="DZ117" s="907"/>
    </row>
    <row r="118" spans="1:130" s="246" customFormat="1" ht="26.25" customHeight="1" x14ac:dyDescent="0.15">
      <c r="A118" s="982" t="s">
        <v>440</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438</v>
      </c>
      <c r="AB118" s="983"/>
      <c r="AC118" s="983"/>
      <c r="AD118" s="983"/>
      <c r="AE118" s="984"/>
      <c r="AF118" s="985" t="s">
        <v>306</v>
      </c>
      <c r="AG118" s="983"/>
      <c r="AH118" s="983"/>
      <c r="AI118" s="983"/>
      <c r="AJ118" s="984"/>
      <c r="AK118" s="985" t="s">
        <v>305</v>
      </c>
      <c r="AL118" s="983"/>
      <c r="AM118" s="983"/>
      <c r="AN118" s="983"/>
      <c r="AO118" s="984"/>
      <c r="AP118" s="986" t="s">
        <v>439</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130</v>
      </c>
      <c r="BR118" s="926"/>
      <c r="BS118" s="926"/>
      <c r="BT118" s="926"/>
      <c r="BU118" s="926"/>
      <c r="BV118" s="926" t="s">
        <v>464</v>
      </c>
      <c r="BW118" s="926"/>
      <c r="BX118" s="926"/>
      <c r="BY118" s="926"/>
      <c r="BZ118" s="926"/>
      <c r="CA118" s="926" t="s">
        <v>130</v>
      </c>
      <c r="CB118" s="926"/>
      <c r="CC118" s="926"/>
      <c r="CD118" s="926"/>
      <c r="CE118" s="926"/>
      <c r="CF118" s="956" t="s">
        <v>464</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464</v>
      </c>
      <c r="DH118" s="858"/>
      <c r="DI118" s="858"/>
      <c r="DJ118" s="858"/>
      <c r="DK118" s="859"/>
      <c r="DL118" s="860" t="s">
        <v>464</v>
      </c>
      <c r="DM118" s="858"/>
      <c r="DN118" s="858"/>
      <c r="DO118" s="858"/>
      <c r="DP118" s="859"/>
      <c r="DQ118" s="860" t="s">
        <v>130</v>
      </c>
      <c r="DR118" s="858"/>
      <c r="DS118" s="858"/>
      <c r="DT118" s="858"/>
      <c r="DU118" s="859"/>
      <c r="DV118" s="905" t="s">
        <v>130</v>
      </c>
      <c r="DW118" s="906"/>
      <c r="DX118" s="906"/>
      <c r="DY118" s="906"/>
      <c r="DZ118" s="907"/>
    </row>
    <row r="119" spans="1:130" s="246" customFormat="1" ht="26.25" customHeight="1" x14ac:dyDescent="0.15">
      <c r="A119" s="896" t="s">
        <v>443</v>
      </c>
      <c r="B119" s="897"/>
      <c r="C119" s="972" t="s">
        <v>444</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464</v>
      </c>
      <c r="AB119" s="976"/>
      <c r="AC119" s="976"/>
      <c r="AD119" s="976"/>
      <c r="AE119" s="977"/>
      <c r="AF119" s="978" t="s">
        <v>130</v>
      </c>
      <c r="AG119" s="976"/>
      <c r="AH119" s="976"/>
      <c r="AI119" s="976"/>
      <c r="AJ119" s="977"/>
      <c r="AK119" s="978" t="s">
        <v>464</v>
      </c>
      <c r="AL119" s="976"/>
      <c r="AM119" s="976"/>
      <c r="AN119" s="976"/>
      <c r="AO119" s="977"/>
      <c r="AP119" s="979" t="s">
        <v>130</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471</v>
      </c>
      <c r="BP119" s="959"/>
      <c r="BQ119" s="963">
        <v>47011919</v>
      </c>
      <c r="BR119" s="926"/>
      <c r="BS119" s="926"/>
      <c r="BT119" s="926"/>
      <c r="BU119" s="926"/>
      <c r="BV119" s="926">
        <v>46235523</v>
      </c>
      <c r="BW119" s="926"/>
      <c r="BX119" s="926"/>
      <c r="BY119" s="926"/>
      <c r="BZ119" s="926"/>
      <c r="CA119" s="926">
        <v>47758199</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130</v>
      </c>
      <c r="DH119" s="841"/>
      <c r="DI119" s="841"/>
      <c r="DJ119" s="841"/>
      <c r="DK119" s="842"/>
      <c r="DL119" s="843" t="s">
        <v>464</v>
      </c>
      <c r="DM119" s="841"/>
      <c r="DN119" s="841"/>
      <c r="DO119" s="841"/>
      <c r="DP119" s="842"/>
      <c r="DQ119" s="843" t="s">
        <v>130</v>
      </c>
      <c r="DR119" s="841"/>
      <c r="DS119" s="841"/>
      <c r="DT119" s="841"/>
      <c r="DU119" s="842"/>
      <c r="DV119" s="929" t="s">
        <v>464</v>
      </c>
      <c r="DW119" s="930"/>
      <c r="DX119" s="930"/>
      <c r="DY119" s="930"/>
      <c r="DZ119" s="931"/>
    </row>
    <row r="120" spans="1:130" s="246" customFormat="1" ht="26.25" customHeight="1" x14ac:dyDescent="0.15">
      <c r="A120" s="898"/>
      <c r="B120" s="899"/>
      <c r="C120" s="902" t="s">
        <v>448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464</v>
      </c>
      <c r="AB120" s="858"/>
      <c r="AC120" s="858"/>
      <c r="AD120" s="858"/>
      <c r="AE120" s="859"/>
      <c r="AF120" s="860" t="s">
        <v>130</v>
      </c>
      <c r="AG120" s="858"/>
      <c r="AH120" s="858"/>
      <c r="AI120" s="858"/>
      <c r="AJ120" s="859"/>
      <c r="AK120" s="860" t="s">
        <v>464</v>
      </c>
      <c r="AL120" s="858"/>
      <c r="AM120" s="858"/>
      <c r="AN120" s="858"/>
      <c r="AO120" s="859"/>
      <c r="AP120" s="905" t="s">
        <v>130</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20863059</v>
      </c>
      <c r="BR120" s="923"/>
      <c r="BS120" s="923"/>
      <c r="BT120" s="923"/>
      <c r="BU120" s="923"/>
      <c r="BV120" s="923">
        <v>19049588</v>
      </c>
      <c r="BW120" s="923"/>
      <c r="BX120" s="923"/>
      <c r="BY120" s="923"/>
      <c r="BZ120" s="923"/>
      <c r="CA120" s="923">
        <v>17467052</v>
      </c>
      <c r="CB120" s="923"/>
      <c r="CC120" s="923"/>
      <c r="CD120" s="923"/>
      <c r="CE120" s="923"/>
      <c r="CF120" s="947">
        <v>101</v>
      </c>
      <c r="CG120" s="948"/>
      <c r="CH120" s="948"/>
      <c r="CI120" s="948"/>
      <c r="CJ120" s="948"/>
      <c r="CK120" s="949" t="s">
        <v>475</v>
      </c>
      <c r="CL120" s="933"/>
      <c r="CM120" s="933"/>
      <c r="CN120" s="933"/>
      <c r="CO120" s="934"/>
      <c r="CP120" s="953" t="s">
        <v>415</v>
      </c>
      <c r="CQ120" s="954"/>
      <c r="CR120" s="954"/>
      <c r="CS120" s="954"/>
      <c r="CT120" s="954"/>
      <c r="CU120" s="954"/>
      <c r="CV120" s="954"/>
      <c r="CW120" s="954"/>
      <c r="CX120" s="954"/>
      <c r="CY120" s="954"/>
      <c r="CZ120" s="954"/>
      <c r="DA120" s="954"/>
      <c r="DB120" s="954"/>
      <c r="DC120" s="954"/>
      <c r="DD120" s="954"/>
      <c r="DE120" s="954"/>
      <c r="DF120" s="955"/>
      <c r="DG120" s="942">
        <v>4460741</v>
      </c>
      <c r="DH120" s="923"/>
      <c r="DI120" s="923"/>
      <c r="DJ120" s="923"/>
      <c r="DK120" s="923"/>
      <c r="DL120" s="923">
        <v>4458088</v>
      </c>
      <c r="DM120" s="923"/>
      <c r="DN120" s="923"/>
      <c r="DO120" s="923"/>
      <c r="DP120" s="923"/>
      <c r="DQ120" s="923">
        <v>4395078</v>
      </c>
      <c r="DR120" s="923"/>
      <c r="DS120" s="923"/>
      <c r="DT120" s="923"/>
      <c r="DU120" s="923"/>
      <c r="DV120" s="924">
        <v>25.4</v>
      </c>
      <c r="DW120" s="924"/>
      <c r="DX120" s="924"/>
      <c r="DY120" s="924"/>
      <c r="DZ120" s="925"/>
    </row>
    <row r="121" spans="1:130" s="246" customFormat="1" ht="26.25" customHeight="1" x14ac:dyDescent="0.15">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130</v>
      </c>
      <c r="AB121" s="858"/>
      <c r="AC121" s="858"/>
      <c r="AD121" s="858"/>
      <c r="AE121" s="859"/>
      <c r="AF121" s="860" t="s">
        <v>130</v>
      </c>
      <c r="AG121" s="858"/>
      <c r="AH121" s="858"/>
      <c r="AI121" s="858"/>
      <c r="AJ121" s="859"/>
      <c r="AK121" s="860" t="s">
        <v>130</v>
      </c>
      <c r="AL121" s="858"/>
      <c r="AM121" s="858"/>
      <c r="AN121" s="858"/>
      <c r="AO121" s="859"/>
      <c r="AP121" s="905" t="s">
        <v>130</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1234100</v>
      </c>
      <c r="BR121" s="895"/>
      <c r="BS121" s="895"/>
      <c r="BT121" s="895"/>
      <c r="BU121" s="895"/>
      <c r="BV121" s="895">
        <v>1306234</v>
      </c>
      <c r="BW121" s="895"/>
      <c r="BX121" s="895"/>
      <c r="BY121" s="895"/>
      <c r="BZ121" s="895"/>
      <c r="CA121" s="895">
        <v>1418101</v>
      </c>
      <c r="CB121" s="895"/>
      <c r="CC121" s="895"/>
      <c r="CD121" s="895"/>
      <c r="CE121" s="895"/>
      <c r="CF121" s="956">
        <v>8.1999999999999993</v>
      </c>
      <c r="CG121" s="957"/>
      <c r="CH121" s="957"/>
      <c r="CI121" s="957"/>
      <c r="CJ121" s="957"/>
      <c r="CK121" s="950"/>
      <c r="CL121" s="936"/>
      <c r="CM121" s="936"/>
      <c r="CN121" s="936"/>
      <c r="CO121" s="937"/>
      <c r="CP121" s="916" t="s">
        <v>417</v>
      </c>
      <c r="CQ121" s="917"/>
      <c r="CR121" s="917"/>
      <c r="CS121" s="917"/>
      <c r="CT121" s="917"/>
      <c r="CU121" s="917"/>
      <c r="CV121" s="917"/>
      <c r="CW121" s="917"/>
      <c r="CX121" s="917"/>
      <c r="CY121" s="917"/>
      <c r="CZ121" s="917"/>
      <c r="DA121" s="917"/>
      <c r="DB121" s="917"/>
      <c r="DC121" s="917"/>
      <c r="DD121" s="917"/>
      <c r="DE121" s="917"/>
      <c r="DF121" s="918"/>
      <c r="DG121" s="894">
        <v>586210</v>
      </c>
      <c r="DH121" s="895"/>
      <c r="DI121" s="895"/>
      <c r="DJ121" s="895"/>
      <c r="DK121" s="895"/>
      <c r="DL121" s="895">
        <v>553881</v>
      </c>
      <c r="DM121" s="895"/>
      <c r="DN121" s="895"/>
      <c r="DO121" s="895"/>
      <c r="DP121" s="895"/>
      <c r="DQ121" s="895">
        <v>508448</v>
      </c>
      <c r="DR121" s="895"/>
      <c r="DS121" s="895"/>
      <c r="DT121" s="895"/>
      <c r="DU121" s="895"/>
      <c r="DV121" s="872">
        <v>2.9</v>
      </c>
      <c r="DW121" s="872"/>
      <c r="DX121" s="872"/>
      <c r="DY121" s="872"/>
      <c r="DZ121" s="873"/>
    </row>
    <row r="122" spans="1:130" s="246" customFormat="1" ht="26.25" customHeight="1" x14ac:dyDescent="0.15">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130</v>
      </c>
      <c r="AB122" s="858"/>
      <c r="AC122" s="858"/>
      <c r="AD122" s="858"/>
      <c r="AE122" s="859"/>
      <c r="AF122" s="860" t="s">
        <v>130</v>
      </c>
      <c r="AG122" s="858"/>
      <c r="AH122" s="858"/>
      <c r="AI122" s="858"/>
      <c r="AJ122" s="859"/>
      <c r="AK122" s="860" t="s">
        <v>130</v>
      </c>
      <c r="AL122" s="858"/>
      <c r="AM122" s="858"/>
      <c r="AN122" s="858"/>
      <c r="AO122" s="859"/>
      <c r="AP122" s="905" t="s">
        <v>464</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30464672</v>
      </c>
      <c r="BR122" s="926"/>
      <c r="BS122" s="926"/>
      <c r="BT122" s="926"/>
      <c r="BU122" s="926"/>
      <c r="BV122" s="926">
        <v>30234524</v>
      </c>
      <c r="BW122" s="926"/>
      <c r="BX122" s="926"/>
      <c r="BY122" s="926"/>
      <c r="BZ122" s="926"/>
      <c r="CA122" s="926">
        <v>30996491</v>
      </c>
      <c r="CB122" s="926"/>
      <c r="CC122" s="926"/>
      <c r="CD122" s="926"/>
      <c r="CE122" s="926"/>
      <c r="CF122" s="927">
        <v>179.2</v>
      </c>
      <c r="CG122" s="928"/>
      <c r="CH122" s="928"/>
      <c r="CI122" s="928"/>
      <c r="CJ122" s="928"/>
      <c r="CK122" s="950"/>
      <c r="CL122" s="936"/>
      <c r="CM122" s="936"/>
      <c r="CN122" s="936"/>
      <c r="CO122" s="937"/>
      <c r="CP122" s="916" t="s">
        <v>413</v>
      </c>
      <c r="CQ122" s="917"/>
      <c r="CR122" s="917"/>
      <c r="CS122" s="917"/>
      <c r="CT122" s="917"/>
      <c r="CU122" s="917"/>
      <c r="CV122" s="917"/>
      <c r="CW122" s="917"/>
      <c r="CX122" s="917"/>
      <c r="CY122" s="917"/>
      <c r="CZ122" s="917"/>
      <c r="DA122" s="917"/>
      <c r="DB122" s="917"/>
      <c r="DC122" s="917"/>
      <c r="DD122" s="917"/>
      <c r="DE122" s="917"/>
      <c r="DF122" s="918"/>
      <c r="DG122" s="894">
        <v>433028</v>
      </c>
      <c r="DH122" s="895"/>
      <c r="DI122" s="895"/>
      <c r="DJ122" s="895"/>
      <c r="DK122" s="895"/>
      <c r="DL122" s="895">
        <v>453699</v>
      </c>
      <c r="DM122" s="895"/>
      <c r="DN122" s="895"/>
      <c r="DO122" s="895"/>
      <c r="DP122" s="895"/>
      <c r="DQ122" s="895">
        <v>379001</v>
      </c>
      <c r="DR122" s="895"/>
      <c r="DS122" s="895"/>
      <c r="DT122" s="895"/>
      <c r="DU122" s="895"/>
      <c r="DV122" s="872">
        <v>2.2000000000000002</v>
      </c>
      <c r="DW122" s="872"/>
      <c r="DX122" s="872"/>
      <c r="DY122" s="872"/>
      <c r="DZ122" s="873"/>
    </row>
    <row r="123" spans="1:130" s="246" customFormat="1" ht="26.25" customHeight="1" x14ac:dyDescent="0.15">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130</v>
      </c>
      <c r="AB123" s="858"/>
      <c r="AC123" s="858"/>
      <c r="AD123" s="858"/>
      <c r="AE123" s="859"/>
      <c r="AF123" s="860" t="s">
        <v>130</v>
      </c>
      <c r="AG123" s="858"/>
      <c r="AH123" s="858"/>
      <c r="AI123" s="858"/>
      <c r="AJ123" s="859"/>
      <c r="AK123" s="860" t="s">
        <v>130</v>
      </c>
      <c r="AL123" s="858"/>
      <c r="AM123" s="858"/>
      <c r="AN123" s="858"/>
      <c r="AO123" s="859"/>
      <c r="AP123" s="905" t="s">
        <v>130</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479</v>
      </c>
      <c r="BP123" s="959"/>
      <c r="BQ123" s="913">
        <v>52561831</v>
      </c>
      <c r="BR123" s="914"/>
      <c r="BS123" s="914"/>
      <c r="BT123" s="914"/>
      <c r="BU123" s="914"/>
      <c r="BV123" s="914">
        <v>50590346</v>
      </c>
      <c r="BW123" s="914"/>
      <c r="BX123" s="914"/>
      <c r="BY123" s="914"/>
      <c r="BZ123" s="914"/>
      <c r="CA123" s="914">
        <v>49881644</v>
      </c>
      <c r="CB123" s="914"/>
      <c r="CC123" s="914"/>
      <c r="CD123" s="914"/>
      <c r="CE123" s="914"/>
      <c r="CF123" s="824"/>
      <c r="CG123" s="825"/>
      <c r="CH123" s="825"/>
      <c r="CI123" s="825"/>
      <c r="CJ123" s="915"/>
      <c r="CK123" s="950"/>
      <c r="CL123" s="936"/>
      <c r="CM123" s="936"/>
      <c r="CN123" s="936"/>
      <c r="CO123" s="937"/>
      <c r="CP123" s="916" t="s">
        <v>480</v>
      </c>
      <c r="CQ123" s="917"/>
      <c r="CR123" s="917"/>
      <c r="CS123" s="917"/>
      <c r="CT123" s="917"/>
      <c r="CU123" s="917"/>
      <c r="CV123" s="917"/>
      <c r="CW123" s="917"/>
      <c r="CX123" s="917"/>
      <c r="CY123" s="917"/>
      <c r="CZ123" s="917"/>
      <c r="DA123" s="917"/>
      <c r="DB123" s="917"/>
      <c r="DC123" s="917"/>
      <c r="DD123" s="917"/>
      <c r="DE123" s="917"/>
      <c r="DF123" s="918"/>
      <c r="DG123" s="857" t="s">
        <v>130</v>
      </c>
      <c r="DH123" s="858"/>
      <c r="DI123" s="858"/>
      <c r="DJ123" s="858"/>
      <c r="DK123" s="859"/>
      <c r="DL123" s="860" t="s">
        <v>130</v>
      </c>
      <c r="DM123" s="858"/>
      <c r="DN123" s="858"/>
      <c r="DO123" s="858"/>
      <c r="DP123" s="859"/>
      <c r="DQ123" s="860" t="s">
        <v>130</v>
      </c>
      <c r="DR123" s="858"/>
      <c r="DS123" s="858"/>
      <c r="DT123" s="858"/>
      <c r="DU123" s="859"/>
      <c r="DV123" s="905" t="s">
        <v>130</v>
      </c>
      <c r="DW123" s="906"/>
      <c r="DX123" s="906"/>
      <c r="DY123" s="906"/>
      <c r="DZ123" s="907"/>
    </row>
    <row r="124" spans="1:130" s="246" customFormat="1" ht="26.25" customHeight="1" thickBot="1" x14ac:dyDescent="0.2">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130</v>
      </c>
      <c r="AB124" s="858"/>
      <c r="AC124" s="858"/>
      <c r="AD124" s="858"/>
      <c r="AE124" s="859"/>
      <c r="AF124" s="860" t="s">
        <v>464</v>
      </c>
      <c r="AG124" s="858"/>
      <c r="AH124" s="858"/>
      <c r="AI124" s="858"/>
      <c r="AJ124" s="859"/>
      <c r="AK124" s="860" t="s">
        <v>130</v>
      </c>
      <c r="AL124" s="858"/>
      <c r="AM124" s="858"/>
      <c r="AN124" s="858"/>
      <c r="AO124" s="859"/>
      <c r="AP124" s="905" t="s">
        <v>130</v>
      </c>
      <c r="AQ124" s="906"/>
      <c r="AR124" s="906"/>
      <c r="AS124" s="906"/>
      <c r="AT124" s="907"/>
      <c r="AU124" s="908" t="s">
        <v>481</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t="s">
        <v>130</v>
      </c>
      <c r="BR124" s="912"/>
      <c r="BS124" s="912"/>
      <c r="BT124" s="912"/>
      <c r="BU124" s="912"/>
      <c r="BV124" s="912" t="s">
        <v>130</v>
      </c>
      <c r="BW124" s="912"/>
      <c r="BX124" s="912"/>
      <c r="BY124" s="912"/>
      <c r="BZ124" s="912"/>
      <c r="CA124" s="912" t="s">
        <v>130</v>
      </c>
      <c r="CB124" s="912"/>
      <c r="CC124" s="912"/>
      <c r="CD124" s="912"/>
      <c r="CE124" s="912"/>
      <c r="CF124" s="802"/>
      <c r="CG124" s="803"/>
      <c r="CH124" s="803"/>
      <c r="CI124" s="803"/>
      <c r="CJ124" s="943"/>
      <c r="CK124" s="951"/>
      <c r="CL124" s="951"/>
      <c r="CM124" s="951"/>
      <c r="CN124" s="951"/>
      <c r="CO124" s="952"/>
      <c r="CP124" s="916" t="s">
        <v>482</v>
      </c>
      <c r="CQ124" s="917"/>
      <c r="CR124" s="917"/>
      <c r="CS124" s="917"/>
      <c r="CT124" s="917"/>
      <c r="CU124" s="917"/>
      <c r="CV124" s="917"/>
      <c r="CW124" s="917"/>
      <c r="CX124" s="917"/>
      <c r="CY124" s="917"/>
      <c r="CZ124" s="917"/>
      <c r="DA124" s="917"/>
      <c r="DB124" s="917"/>
      <c r="DC124" s="917"/>
      <c r="DD124" s="917"/>
      <c r="DE124" s="917"/>
      <c r="DF124" s="918"/>
      <c r="DG124" s="840" t="s">
        <v>130</v>
      </c>
      <c r="DH124" s="841"/>
      <c r="DI124" s="841"/>
      <c r="DJ124" s="841"/>
      <c r="DK124" s="842"/>
      <c r="DL124" s="843" t="s">
        <v>130</v>
      </c>
      <c r="DM124" s="841"/>
      <c r="DN124" s="841"/>
      <c r="DO124" s="841"/>
      <c r="DP124" s="842"/>
      <c r="DQ124" s="843" t="s">
        <v>130</v>
      </c>
      <c r="DR124" s="841"/>
      <c r="DS124" s="841"/>
      <c r="DT124" s="841"/>
      <c r="DU124" s="842"/>
      <c r="DV124" s="929" t="s">
        <v>130</v>
      </c>
      <c r="DW124" s="930"/>
      <c r="DX124" s="930"/>
      <c r="DY124" s="930"/>
      <c r="DZ124" s="931"/>
    </row>
    <row r="125" spans="1:130" s="246" customFormat="1" ht="26.25" customHeight="1" x14ac:dyDescent="0.15">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130</v>
      </c>
      <c r="AB125" s="858"/>
      <c r="AC125" s="858"/>
      <c r="AD125" s="858"/>
      <c r="AE125" s="859"/>
      <c r="AF125" s="860" t="s">
        <v>130</v>
      </c>
      <c r="AG125" s="858"/>
      <c r="AH125" s="858"/>
      <c r="AI125" s="858"/>
      <c r="AJ125" s="859"/>
      <c r="AK125" s="860" t="s">
        <v>130</v>
      </c>
      <c r="AL125" s="858"/>
      <c r="AM125" s="858"/>
      <c r="AN125" s="858"/>
      <c r="AO125" s="859"/>
      <c r="AP125" s="905" t="s">
        <v>130</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483</v>
      </c>
      <c r="CL125" s="933"/>
      <c r="CM125" s="933"/>
      <c r="CN125" s="933"/>
      <c r="CO125" s="934"/>
      <c r="CP125" s="941" t="s">
        <v>484</v>
      </c>
      <c r="CQ125" s="886"/>
      <c r="CR125" s="886"/>
      <c r="CS125" s="886"/>
      <c r="CT125" s="886"/>
      <c r="CU125" s="886"/>
      <c r="CV125" s="886"/>
      <c r="CW125" s="886"/>
      <c r="CX125" s="886"/>
      <c r="CY125" s="886"/>
      <c r="CZ125" s="886"/>
      <c r="DA125" s="886"/>
      <c r="DB125" s="886"/>
      <c r="DC125" s="886"/>
      <c r="DD125" s="886"/>
      <c r="DE125" s="886"/>
      <c r="DF125" s="887"/>
      <c r="DG125" s="942" t="s">
        <v>130</v>
      </c>
      <c r="DH125" s="923"/>
      <c r="DI125" s="923"/>
      <c r="DJ125" s="923"/>
      <c r="DK125" s="923"/>
      <c r="DL125" s="923" t="s">
        <v>130</v>
      </c>
      <c r="DM125" s="923"/>
      <c r="DN125" s="923"/>
      <c r="DO125" s="923"/>
      <c r="DP125" s="923"/>
      <c r="DQ125" s="923" t="s">
        <v>130</v>
      </c>
      <c r="DR125" s="923"/>
      <c r="DS125" s="923"/>
      <c r="DT125" s="923"/>
      <c r="DU125" s="923"/>
      <c r="DV125" s="924" t="s">
        <v>130</v>
      </c>
      <c r="DW125" s="924"/>
      <c r="DX125" s="924"/>
      <c r="DY125" s="924"/>
      <c r="DZ125" s="925"/>
    </row>
    <row r="126" spans="1:130" s="246" customFormat="1" ht="26.25" customHeight="1" thickBot="1" x14ac:dyDescent="0.2">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130</v>
      </c>
      <c r="AB126" s="858"/>
      <c r="AC126" s="858"/>
      <c r="AD126" s="858"/>
      <c r="AE126" s="859"/>
      <c r="AF126" s="860" t="s">
        <v>130</v>
      </c>
      <c r="AG126" s="858"/>
      <c r="AH126" s="858"/>
      <c r="AI126" s="858"/>
      <c r="AJ126" s="859"/>
      <c r="AK126" s="860" t="s">
        <v>130</v>
      </c>
      <c r="AL126" s="858"/>
      <c r="AM126" s="858"/>
      <c r="AN126" s="858"/>
      <c r="AO126" s="859"/>
      <c r="AP126" s="905" t="s">
        <v>130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485</v>
      </c>
      <c r="CQ126" s="828"/>
      <c r="CR126" s="828"/>
      <c r="CS126" s="828"/>
      <c r="CT126" s="828"/>
      <c r="CU126" s="828"/>
      <c r="CV126" s="828"/>
      <c r="CW126" s="828"/>
      <c r="CX126" s="828"/>
      <c r="CY126" s="828"/>
      <c r="CZ126" s="828"/>
      <c r="DA126" s="828"/>
      <c r="DB126" s="828"/>
      <c r="DC126" s="828"/>
      <c r="DD126" s="828"/>
      <c r="DE126" s="828"/>
      <c r="DF126" s="829"/>
      <c r="DG126" s="894">
        <v>575406</v>
      </c>
      <c r="DH126" s="895"/>
      <c r="DI126" s="895"/>
      <c r="DJ126" s="895"/>
      <c r="DK126" s="895"/>
      <c r="DL126" s="895">
        <v>572809</v>
      </c>
      <c r="DM126" s="895"/>
      <c r="DN126" s="895"/>
      <c r="DO126" s="895"/>
      <c r="DP126" s="895"/>
      <c r="DQ126" s="895">
        <v>570113</v>
      </c>
      <c r="DR126" s="895"/>
      <c r="DS126" s="895"/>
      <c r="DT126" s="895"/>
      <c r="DU126" s="895"/>
      <c r="DV126" s="872">
        <v>3.3</v>
      </c>
      <c r="DW126" s="872"/>
      <c r="DX126" s="872"/>
      <c r="DY126" s="872"/>
      <c r="DZ126" s="873"/>
    </row>
    <row r="127" spans="1:130" s="246" customFormat="1" ht="26.25" customHeight="1" x14ac:dyDescent="0.15">
      <c r="A127" s="900"/>
      <c r="B127" s="901"/>
      <c r="C127" s="919" t="s">
        <v>486</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130</v>
      </c>
      <c r="AB127" s="858"/>
      <c r="AC127" s="858"/>
      <c r="AD127" s="858"/>
      <c r="AE127" s="859"/>
      <c r="AF127" s="860" t="s">
        <v>130</v>
      </c>
      <c r="AG127" s="858"/>
      <c r="AH127" s="858"/>
      <c r="AI127" s="858"/>
      <c r="AJ127" s="859"/>
      <c r="AK127" s="860" t="s">
        <v>130</v>
      </c>
      <c r="AL127" s="858"/>
      <c r="AM127" s="858"/>
      <c r="AN127" s="858"/>
      <c r="AO127" s="859"/>
      <c r="AP127" s="905" t="s">
        <v>130</v>
      </c>
      <c r="AQ127" s="906"/>
      <c r="AR127" s="906"/>
      <c r="AS127" s="906"/>
      <c r="AT127" s="907"/>
      <c r="AU127" s="282"/>
      <c r="AV127" s="282"/>
      <c r="AW127" s="282"/>
      <c r="AX127" s="922" t="s">
        <v>487</v>
      </c>
      <c r="AY127" s="890"/>
      <c r="AZ127" s="890"/>
      <c r="BA127" s="890"/>
      <c r="BB127" s="890"/>
      <c r="BC127" s="890"/>
      <c r="BD127" s="890"/>
      <c r="BE127" s="891"/>
      <c r="BF127" s="889" t="s">
        <v>488</v>
      </c>
      <c r="BG127" s="890"/>
      <c r="BH127" s="890"/>
      <c r="BI127" s="890"/>
      <c r="BJ127" s="890"/>
      <c r="BK127" s="890"/>
      <c r="BL127" s="891"/>
      <c r="BM127" s="889" t="s">
        <v>489</v>
      </c>
      <c r="BN127" s="890"/>
      <c r="BO127" s="890"/>
      <c r="BP127" s="890"/>
      <c r="BQ127" s="890"/>
      <c r="BR127" s="890"/>
      <c r="BS127" s="891"/>
      <c r="BT127" s="889" t="s">
        <v>490</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491</v>
      </c>
      <c r="CQ127" s="828"/>
      <c r="CR127" s="828"/>
      <c r="CS127" s="828"/>
      <c r="CT127" s="828"/>
      <c r="CU127" s="828"/>
      <c r="CV127" s="828"/>
      <c r="CW127" s="828"/>
      <c r="CX127" s="828"/>
      <c r="CY127" s="828"/>
      <c r="CZ127" s="828"/>
      <c r="DA127" s="828"/>
      <c r="DB127" s="828"/>
      <c r="DC127" s="828"/>
      <c r="DD127" s="828"/>
      <c r="DE127" s="828"/>
      <c r="DF127" s="829"/>
      <c r="DG127" s="894" t="s">
        <v>130</v>
      </c>
      <c r="DH127" s="895"/>
      <c r="DI127" s="895"/>
      <c r="DJ127" s="895"/>
      <c r="DK127" s="895"/>
      <c r="DL127" s="895" t="s">
        <v>130</v>
      </c>
      <c r="DM127" s="895"/>
      <c r="DN127" s="895"/>
      <c r="DO127" s="895"/>
      <c r="DP127" s="895"/>
      <c r="DQ127" s="895" t="s">
        <v>130</v>
      </c>
      <c r="DR127" s="895"/>
      <c r="DS127" s="895"/>
      <c r="DT127" s="895"/>
      <c r="DU127" s="895"/>
      <c r="DV127" s="872" t="s">
        <v>130</v>
      </c>
      <c r="DW127" s="872"/>
      <c r="DX127" s="872"/>
      <c r="DY127" s="872"/>
      <c r="DZ127" s="873"/>
    </row>
    <row r="128" spans="1:130" s="246" customFormat="1" ht="26.25" customHeight="1" thickBot="1" x14ac:dyDescent="0.2">
      <c r="A128" s="874" t="s">
        <v>492</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493</v>
      </c>
      <c r="X128" s="876"/>
      <c r="Y128" s="876"/>
      <c r="Z128" s="877"/>
      <c r="AA128" s="878">
        <v>119315</v>
      </c>
      <c r="AB128" s="879"/>
      <c r="AC128" s="879"/>
      <c r="AD128" s="879"/>
      <c r="AE128" s="880"/>
      <c r="AF128" s="881">
        <v>122731</v>
      </c>
      <c r="AG128" s="879"/>
      <c r="AH128" s="879"/>
      <c r="AI128" s="879"/>
      <c r="AJ128" s="880"/>
      <c r="AK128" s="881">
        <v>140700</v>
      </c>
      <c r="AL128" s="879"/>
      <c r="AM128" s="879"/>
      <c r="AN128" s="879"/>
      <c r="AO128" s="880"/>
      <c r="AP128" s="882"/>
      <c r="AQ128" s="883"/>
      <c r="AR128" s="883"/>
      <c r="AS128" s="883"/>
      <c r="AT128" s="884"/>
      <c r="AU128" s="282"/>
      <c r="AV128" s="282"/>
      <c r="AW128" s="282"/>
      <c r="AX128" s="885" t="s">
        <v>494</v>
      </c>
      <c r="AY128" s="886"/>
      <c r="AZ128" s="886"/>
      <c r="BA128" s="886"/>
      <c r="BB128" s="886"/>
      <c r="BC128" s="886"/>
      <c r="BD128" s="886"/>
      <c r="BE128" s="887"/>
      <c r="BF128" s="864" t="s">
        <v>130</v>
      </c>
      <c r="BG128" s="865"/>
      <c r="BH128" s="865"/>
      <c r="BI128" s="865"/>
      <c r="BJ128" s="865"/>
      <c r="BK128" s="865"/>
      <c r="BL128" s="888"/>
      <c r="BM128" s="864">
        <v>12.51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495</v>
      </c>
      <c r="CQ128" s="806"/>
      <c r="CR128" s="806"/>
      <c r="CS128" s="806"/>
      <c r="CT128" s="806"/>
      <c r="CU128" s="806"/>
      <c r="CV128" s="806"/>
      <c r="CW128" s="806"/>
      <c r="CX128" s="806"/>
      <c r="CY128" s="806"/>
      <c r="CZ128" s="806"/>
      <c r="DA128" s="806"/>
      <c r="DB128" s="806"/>
      <c r="DC128" s="806"/>
      <c r="DD128" s="806"/>
      <c r="DE128" s="806"/>
      <c r="DF128" s="807"/>
      <c r="DG128" s="868" t="s">
        <v>130</v>
      </c>
      <c r="DH128" s="869"/>
      <c r="DI128" s="869"/>
      <c r="DJ128" s="869"/>
      <c r="DK128" s="869"/>
      <c r="DL128" s="869" t="s">
        <v>130</v>
      </c>
      <c r="DM128" s="869"/>
      <c r="DN128" s="869"/>
      <c r="DO128" s="869"/>
      <c r="DP128" s="869"/>
      <c r="DQ128" s="869" t="s">
        <v>130</v>
      </c>
      <c r="DR128" s="869"/>
      <c r="DS128" s="869"/>
      <c r="DT128" s="869"/>
      <c r="DU128" s="869"/>
      <c r="DV128" s="870" t="s">
        <v>130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496</v>
      </c>
      <c r="X129" s="855"/>
      <c r="Y129" s="855"/>
      <c r="Z129" s="856"/>
      <c r="AA129" s="857">
        <v>20137232</v>
      </c>
      <c r="AB129" s="858"/>
      <c r="AC129" s="858"/>
      <c r="AD129" s="858"/>
      <c r="AE129" s="859"/>
      <c r="AF129" s="860">
        <v>19782658</v>
      </c>
      <c r="AG129" s="858"/>
      <c r="AH129" s="858"/>
      <c r="AI129" s="858"/>
      <c r="AJ129" s="859"/>
      <c r="AK129" s="860">
        <v>19783240</v>
      </c>
      <c r="AL129" s="858"/>
      <c r="AM129" s="858"/>
      <c r="AN129" s="858"/>
      <c r="AO129" s="859"/>
      <c r="AP129" s="861"/>
      <c r="AQ129" s="862"/>
      <c r="AR129" s="862"/>
      <c r="AS129" s="862"/>
      <c r="AT129" s="863"/>
      <c r="AU129" s="284"/>
      <c r="AV129" s="284"/>
      <c r="AW129" s="284"/>
      <c r="AX129" s="827" t="s">
        <v>497</v>
      </c>
      <c r="AY129" s="828"/>
      <c r="AZ129" s="828"/>
      <c r="BA129" s="828"/>
      <c r="BB129" s="828"/>
      <c r="BC129" s="828"/>
      <c r="BD129" s="828"/>
      <c r="BE129" s="829"/>
      <c r="BF129" s="847" t="s">
        <v>130</v>
      </c>
      <c r="BG129" s="848"/>
      <c r="BH129" s="848"/>
      <c r="BI129" s="848"/>
      <c r="BJ129" s="848"/>
      <c r="BK129" s="848"/>
      <c r="BL129" s="849"/>
      <c r="BM129" s="847">
        <v>17.510000000000002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498</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499</v>
      </c>
      <c r="X130" s="855"/>
      <c r="Y130" s="855"/>
      <c r="Z130" s="856"/>
      <c r="AA130" s="857">
        <v>2466841</v>
      </c>
      <c r="AB130" s="858"/>
      <c r="AC130" s="858"/>
      <c r="AD130" s="858"/>
      <c r="AE130" s="859"/>
      <c r="AF130" s="860">
        <v>2471479</v>
      </c>
      <c r="AG130" s="858"/>
      <c r="AH130" s="858"/>
      <c r="AI130" s="858"/>
      <c r="AJ130" s="859"/>
      <c r="AK130" s="860">
        <v>2486564</v>
      </c>
      <c r="AL130" s="858"/>
      <c r="AM130" s="858"/>
      <c r="AN130" s="858"/>
      <c r="AO130" s="859"/>
      <c r="AP130" s="861"/>
      <c r="AQ130" s="862"/>
      <c r="AR130" s="862"/>
      <c r="AS130" s="862"/>
      <c r="AT130" s="863"/>
      <c r="AU130" s="284"/>
      <c r="AV130" s="284"/>
      <c r="AW130" s="284"/>
      <c r="AX130" s="827" t="s">
        <v>500</v>
      </c>
      <c r="AY130" s="828"/>
      <c r="AZ130" s="828"/>
      <c r="BA130" s="828"/>
      <c r="BB130" s="828"/>
      <c r="BC130" s="828"/>
      <c r="BD130" s="828"/>
      <c r="BE130" s="829"/>
      <c r="BF130" s="830">
        <v>5.2</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501</v>
      </c>
      <c r="X131" s="838"/>
      <c r="Y131" s="838"/>
      <c r="Z131" s="839"/>
      <c r="AA131" s="840">
        <v>17670391</v>
      </c>
      <c r="AB131" s="841"/>
      <c r="AC131" s="841"/>
      <c r="AD131" s="841"/>
      <c r="AE131" s="842"/>
      <c r="AF131" s="843">
        <v>17311179</v>
      </c>
      <c r="AG131" s="841"/>
      <c r="AH131" s="841"/>
      <c r="AI131" s="841"/>
      <c r="AJ131" s="842"/>
      <c r="AK131" s="843">
        <v>17296676</v>
      </c>
      <c r="AL131" s="841"/>
      <c r="AM131" s="841"/>
      <c r="AN131" s="841"/>
      <c r="AO131" s="842"/>
      <c r="AP131" s="844"/>
      <c r="AQ131" s="845"/>
      <c r="AR131" s="845"/>
      <c r="AS131" s="845"/>
      <c r="AT131" s="846"/>
      <c r="AU131" s="284"/>
      <c r="AV131" s="284"/>
      <c r="AW131" s="284"/>
      <c r="AX131" s="805" t="s">
        <v>502</v>
      </c>
      <c r="AY131" s="806"/>
      <c r="AZ131" s="806"/>
      <c r="BA131" s="806"/>
      <c r="BB131" s="806"/>
      <c r="BC131" s="806"/>
      <c r="BD131" s="806"/>
      <c r="BE131" s="807"/>
      <c r="BF131" s="808" t="s">
        <v>130</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503</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504</v>
      </c>
      <c r="W132" s="818"/>
      <c r="X132" s="818"/>
      <c r="Y132" s="818"/>
      <c r="Z132" s="819"/>
      <c r="AA132" s="820">
        <v>5.2738504769999999</v>
      </c>
      <c r="AB132" s="821"/>
      <c r="AC132" s="821"/>
      <c r="AD132" s="821"/>
      <c r="AE132" s="822"/>
      <c r="AF132" s="823">
        <v>5.6418225470000003</v>
      </c>
      <c r="AG132" s="821"/>
      <c r="AH132" s="821"/>
      <c r="AI132" s="821"/>
      <c r="AJ132" s="822"/>
      <c r="AK132" s="823">
        <v>4.7643489419999998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505</v>
      </c>
      <c r="W133" s="797"/>
      <c r="X133" s="797"/>
      <c r="Y133" s="797"/>
      <c r="Z133" s="798"/>
      <c r="AA133" s="799">
        <v>5.0999999999999996</v>
      </c>
      <c r="AB133" s="800"/>
      <c r="AC133" s="800"/>
      <c r="AD133" s="800"/>
      <c r="AE133" s="801"/>
      <c r="AF133" s="799">
        <v>5.2</v>
      </c>
      <c r="AG133" s="800"/>
      <c r="AH133" s="800"/>
      <c r="AI133" s="800"/>
      <c r="AJ133" s="801"/>
      <c r="AK133" s="799">
        <v>5.2</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81x/28/vGaPig/yp7Aa7QsuITt7VsgcWB7ocnQx9syGkXENTP6XIwoSL6eB3eYsa5nE7PidDKzEWXZn13JzJ/w==" saltValue="AZnzwt44XQ7AnOYzMu245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506</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UCVaua0V4DS7BV1ARcWWZ+G8DLr0tatWBJKFe+TraEHqCBxTQYwdcXNFVw4WKEgjxn5sP7P9yPZAR5PC3rKDlA==" saltValue="I2VKPutUjGCSi2EOA/LFB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8FuPcCiwxrbIvBLqsowGKREjtDRE8Azjnvq84g1pKKghAIUTf3Gr5jv1j/utM8vgvmBsn4GayYNLWs2egUvkmg==" saltValue="2pTFt4dsz5LiYExnGNdu7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507</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508</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509</v>
      </c>
      <c r="AP7" s="303"/>
      <c r="AQ7" s="304" t="s">
        <v>510</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511</v>
      </c>
      <c r="AQ8" s="310" t="s">
        <v>512</v>
      </c>
      <c r="AR8" s="311" t="s">
        <v>513</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514</v>
      </c>
      <c r="AL9" s="1228"/>
      <c r="AM9" s="1228"/>
      <c r="AN9" s="1229"/>
      <c r="AO9" s="312">
        <v>7113186</v>
      </c>
      <c r="AP9" s="312">
        <v>96769</v>
      </c>
      <c r="AQ9" s="313">
        <v>72852</v>
      </c>
      <c r="AR9" s="314">
        <v>32.799999999999997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515</v>
      </c>
      <c r="AL10" s="1228"/>
      <c r="AM10" s="1228"/>
      <c r="AN10" s="1229"/>
      <c r="AO10" s="315">
        <v>1049997</v>
      </c>
      <c r="AP10" s="315">
        <v>14284</v>
      </c>
      <c r="AQ10" s="316">
        <v>5779</v>
      </c>
      <c r="AR10" s="317">
        <v>147.19999999999999</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516</v>
      </c>
      <c r="AL11" s="1228"/>
      <c r="AM11" s="1228"/>
      <c r="AN11" s="1229"/>
      <c r="AO11" s="315">
        <v>73038</v>
      </c>
      <c r="AP11" s="315">
        <v>994</v>
      </c>
      <c r="AQ11" s="316">
        <v>5205</v>
      </c>
      <c r="AR11" s="317">
        <v>-80.900000000000006</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517</v>
      </c>
      <c r="AL12" s="1228"/>
      <c r="AM12" s="1228"/>
      <c r="AN12" s="1229"/>
      <c r="AO12" s="315" t="s">
        <v>518</v>
      </c>
      <c r="AP12" s="315" t="s">
        <v>518</v>
      </c>
      <c r="AQ12" s="316">
        <v>1186</v>
      </c>
      <c r="AR12" s="317" t="s">
        <v>518</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519</v>
      </c>
      <c r="AL13" s="1228"/>
      <c r="AM13" s="1228"/>
      <c r="AN13" s="1229"/>
      <c r="AO13" s="315" t="s">
        <v>518</v>
      </c>
      <c r="AP13" s="315" t="s">
        <v>518</v>
      </c>
      <c r="AQ13" s="316">
        <v>2</v>
      </c>
      <c r="AR13" s="317" t="s">
        <v>518</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520</v>
      </c>
      <c r="AL14" s="1228"/>
      <c r="AM14" s="1228"/>
      <c r="AN14" s="1229"/>
      <c r="AO14" s="315">
        <v>248689</v>
      </c>
      <c r="AP14" s="315">
        <v>3383</v>
      </c>
      <c r="AQ14" s="316">
        <v>3005</v>
      </c>
      <c r="AR14" s="317">
        <v>12.6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521</v>
      </c>
      <c r="AL15" s="1228"/>
      <c r="AM15" s="1228"/>
      <c r="AN15" s="1229"/>
      <c r="AO15" s="315">
        <v>88055</v>
      </c>
      <c r="AP15" s="315">
        <v>1198</v>
      </c>
      <c r="AQ15" s="316">
        <v>1720</v>
      </c>
      <c r="AR15" s="317">
        <v>-30.3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522</v>
      </c>
      <c r="AL16" s="1231"/>
      <c r="AM16" s="1231"/>
      <c r="AN16" s="1232"/>
      <c r="AO16" s="315">
        <v>-700781</v>
      </c>
      <c r="AP16" s="315">
        <v>-9534</v>
      </c>
      <c r="AQ16" s="316">
        <v>-6900</v>
      </c>
      <c r="AR16" s="317">
        <v>38.200000000000003</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188</v>
      </c>
      <c r="AL17" s="1231"/>
      <c r="AM17" s="1231"/>
      <c r="AN17" s="1232"/>
      <c r="AO17" s="315">
        <v>7872184</v>
      </c>
      <c r="AP17" s="315">
        <v>107094</v>
      </c>
      <c r="AQ17" s="316">
        <v>82850</v>
      </c>
      <c r="AR17" s="317">
        <v>29.3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523</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524</v>
      </c>
      <c r="AP20" s="323" t="s">
        <v>525</v>
      </c>
      <c r="AQ20" s="324" t="s">
        <v>526</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527</v>
      </c>
      <c r="AL21" s="1225"/>
      <c r="AM21" s="1225"/>
      <c r="AN21" s="1226"/>
      <c r="AO21" s="327">
        <v>10.98</v>
      </c>
      <c r="AP21" s="328">
        <v>8.1999999999999993</v>
      </c>
      <c r="AQ21" s="329">
        <v>2.78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528</v>
      </c>
      <c r="AL22" s="1225"/>
      <c r="AM22" s="1225"/>
      <c r="AN22" s="1226"/>
      <c r="AO22" s="332">
        <v>98.5</v>
      </c>
      <c r="AP22" s="333">
        <v>97.9</v>
      </c>
      <c r="AQ22" s="334">
        <v>0.6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529</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530</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531</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509</v>
      </c>
      <c r="AP30" s="303"/>
      <c r="AQ30" s="304" t="s">
        <v>510</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511</v>
      </c>
      <c r="AQ31" s="310" t="s">
        <v>512</v>
      </c>
      <c r="AR31" s="311" t="s">
        <v>513</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532</v>
      </c>
      <c r="AL32" s="1216"/>
      <c r="AM32" s="1216"/>
      <c r="AN32" s="1217"/>
      <c r="AO32" s="342">
        <v>3057984</v>
      </c>
      <c r="AP32" s="342">
        <v>41601</v>
      </c>
      <c r="AQ32" s="343">
        <v>53769</v>
      </c>
      <c r="AR32" s="344">
        <v>-22.6</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533</v>
      </c>
      <c r="AL33" s="1216"/>
      <c r="AM33" s="1216"/>
      <c r="AN33" s="1217"/>
      <c r="AO33" s="342" t="s">
        <v>518</v>
      </c>
      <c r="AP33" s="342" t="s">
        <v>518</v>
      </c>
      <c r="AQ33" s="343" t="s">
        <v>518</v>
      </c>
      <c r="AR33" s="344" t="s">
        <v>518</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534</v>
      </c>
      <c r="AL34" s="1216"/>
      <c r="AM34" s="1216"/>
      <c r="AN34" s="1217"/>
      <c r="AO34" s="342" t="s">
        <v>518</v>
      </c>
      <c r="AP34" s="342" t="s">
        <v>518</v>
      </c>
      <c r="AQ34" s="343">
        <v>30</v>
      </c>
      <c r="AR34" s="344" t="s">
        <v>518</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535</v>
      </c>
      <c r="AL35" s="1216"/>
      <c r="AM35" s="1216"/>
      <c r="AN35" s="1217"/>
      <c r="AO35" s="342">
        <v>392581</v>
      </c>
      <c r="AP35" s="342">
        <v>5341</v>
      </c>
      <c r="AQ35" s="343">
        <v>13935</v>
      </c>
      <c r="AR35" s="344">
        <v>-61.7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536</v>
      </c>
      <c r="AL36" s="1216"/>
      <c r="AM36" s="1216"/>
      <c r="AN36" s="1217"/>
      <c r="AO36" s="342">
        <v>773</v>
      </c>
      <c r="AP36" s="342">
        <v>11</v>
      </c>
      <c r="AQ36" s="343">
        <v>1254</v>
      </c>
      <c r="AR36" s="344">
        <v>-99.1</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537</v>
      </c>
      <c r="AL37" s="1216"/>
      <c r="AM37" s="1216"/>
      <c r="AN37" s="1217"/>
      <c r="AO37" s="342" t="s">
        <v>518</v>
      </c>
      <c r="AP37" s="342" t="s">
        <v>518</v>
      </c>
      <c r="AQ37" s="343">
        <v>601</v>
      </c>
      <c r="AR37" s="344" t="s">
        <v>518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538</v>
      </c>
      <c r="AL38" s="1219"/>
      <c r="AM38" s="1219"/>
      <c r="AN38" s="1220"/>
      <c r="AO38" s="345" t="s">
        <v>518</v>
      </c>
      <c r="AP38" s="345" t="s">
        <v>518</v>
      </c>
      <c r="AQ38" s="346">
        <v>1</v>
      </c>
      <c r="AR38" s="334" t="s">
        <v>518</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539</v>
      </c>
      <c r="AL39" s="1219"/>
      <c r="AM39" s="1219"/>
      <c r="AN39" s="1220"/>
      <c r="AO39" s="342">
        <v>-140700</v>
      </c>
      <c r="AP39" s="342">
        <v>-1914</v>
      </c>
      <c r="AQ39" s="343">
        <v>-4013</v>
      </c>
      <c r="AR39" s="344">
        <v>-52.3</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540</v>
      </c>
      <c r="AL40" s="1216"/>
      <c r="AM40" s="1216"/>
      <c r="AN40" s="1217"/>
      <c r="AO40" s="342">
        <v>-2486564</v>
      </c>
      <c r="AP40" s="342">
        <v>-33828</v>
      </c>
      <c r="AQ40" s="343">
        <v>-48341</v>
      </c>
      <c r="AR40" s="344">
        <v>-30</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300</v>
      </c>
      <c r="AL41" s="1222"/>
      <c r="AM41" s="1222"/>
      <c r="AN41" s="1223"/>
      <c r="AO41" s="342">
        <v>824074</v>
      </c>
      <c r="AP41" s="342">
        <v>11211</v>
      </c>
      <c r="AQ41" s="343">
        <v>17235</v>
      </c>
      <c r="AR41" s="344">
        <v>-35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541</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542</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543</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509</v>
      </c>
      <c r="AN49" s="1210" t="s">
        <v>544</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545</v>
      </c>
      <c r="AO50" s="359" t="s">
        <v>546</v>
      </c>
      <c r="AP50" s="360" t="s">
        <v>547</v>
      </c>
      <c r="AQ50" s="361" t="s">
        <v>548</v>
      </c>
      <c r="AR50" s="362" t="s">
        <v>549</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550</v>
      </c>
      <c r="AL51" s="355"/>
      <c r="AM51" s="363">
        <v>7965894</v>
      </c>
      <c r="AN51" s="364">
        <v>104513</v>
      </c>
      <c r="AO51" s="365">
        <v>-29.4</v>
      </c>
      <c r="AP51" s="366">
        <v>66255</v>
      </c>
      <c r="AQ51" s="367">
        <v>3.6</v>
      </c>
      <c r="AR51" s="368">
        <v>-33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551</v>
      </c>
      <c r="AM52" s="371">
        <v>5463085</v>
      </c>
      <c r="AN52" s="372">
        <v>71676</v>
      </c>
      <c r="AO52" s="373">
        <v>19.3</v>
      </c>
      <c r="AP52" s="374">
        <v>31822</v>
      </c>
      <c r="AQ52" s="375">
        <v>8.8000000000000007</v>
      </c>
      <c r="AR52" s="376">
        <v>10.5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552</v>
      </c>
      <c r="AL53" s="355"/>
      <c r="AM53" s="363">
        <v>4606777</v>
      </c>
      <c r="AN53" s="364">
        <v>60894</v>
      </c>
      <c r="AO53" s="365">
        <v>-41.7</v>
      </c>
      <c r="AP53" s="366">
        <v>92247</v>
      </c>
      <c r="AQ53" s="367">
        <v>39.200000000000003</v>
      </c>
      <c r="AR53" s="368">
        <v>-80.900000000000006</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551</v>
      </c>
      <c r="AM54" s="371">
        <v>3320089</v>
      </c>
      <c r="AN54" s="372">
        <v>43886</v>
      </c>
      <c r="AO54" s="373">
        <v>-38.799999999999997</v>
      </c>
      <c r="AP54" s="374">
        <v>37204</v>
      </c>
      <c r="AQ54" s="375">
        <v>16.899999999999999</v>
      </c>
      <c r="AR54" s="376">
        <v>-55.7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553</v>
      </c>
      <c r="AL55" s="355"/>
      <c r="AM55" s="363">
        <v>7361915</v>
      </c>
      <c r="AN55" s="364">
        <v>98223</v>
      </c>
      <c r="AO55" s="365">
        <v>61.3</v>
      </c>
      <c r="AP55" s="366">
        <v>67319</v>
      </c>
      <c r="AQ55" s="367">
        <v>-27</v>
      </c>
      <c r="AR55" s="368">
        <v>88.3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551</v>
      </c>
      <c r="AM56" s="371">
        <v>5956991</v>
      </c>
      <c r="AN56" s="372">
        <v>79478</v>
      </c>
      <c r="AO56" s="373">
        <v>81.099999999999994</v>
      </c>
      <c r="AP56" s="374">
        <v>38101</v>
      </c>
      <c r="AQ56" s="375">
        <v>2.4</v>
      </c>
      <c r="AR56" s="376">
        <v>78.7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554</v>
      </c>
      <c r="AL57" s="355"/>
      <c r="AM57" s="363">
        <v>4807671</v>
      </c>
      <c r="AN57" s="364">
        <v>64728</v>
      </c>
      <c r="AO57" s="365">
        <v>-34.1</v>
      </c>
      <c r="AP57" s="366">
        <v>70615</v>
      </c>
      <c r="AQ57" s="367">
        <v>4.9000000000000004</v>
      </c>
      <c r="AR57" s="368">
        <v>-39</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551</v>
      </c>
      <c r="AM58" s="371">
        <v>3249518</v>
      </c>
      <c r="AN58" s="372">
        <v>43750</v>
      </c>
      <c r="AO58" s="373">
        <v>-45</v>
      </c>
      <c r="AP58" s="374">
        <v>37382</v>
      </c>
      <c r="AQ58" s="375">
        <v>-1.9</v>
      </c>
      <c r="AR58" s="376">
        <v>-43.1</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555</v>
      </c>
      <c r="AL59" s="355"/>
      <c r="AM59" s="363">
        <v>7022608</v>
      </c>
      <c r="AN59" s="364">
        <v>95537</v>
      </c>
      <c r="AO59" s="365">
        <v>47.6</v>
      </c>
      <c r="AP59" s="366">
        <v>69185</v>
      </c>
      <c r="AQ59" s="367">
        <v>-2</v>
      </c>
      <c r="AR59" s="368">
        <v>49.6</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551</v>
      </c>
      <c r="AM60" s="371">
        <v>4775828</v>
      </c>
      <c r="AN60" s="372">
        <v>64971</v>
      </c>
      <c r="AO60" s="373">
        <v>48.5</v>
      </c>
      <c r="AP60" s="374">
        <v>38519</v>
      </c>
      <c r="AQ60" s="375">
        <v>3</v>
      </c>
      <c r="AR60" s="376">
        <v>45.5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556</v>
      </c>
      <c r="AL61" s="377"/>
      <c r="AM61" s="378">
        <v>6352973</v>
      </c>
      <c r="AN61" s="379">
        <v>84779</v>
      </c>
      <c r="AO61" s="380">
        <v>0.7</v>
      </c>
      <c r="AP61" s="381">
        <v>73124</v>
      </c>
      <c r="AQ61" s="382">
        <v>3.7</v>
      </c>
      <c r="AR61" s="368">
        <v>-3</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551</v>
      </c>
      <c r="AM62" s="371">
        <v>4553102</v>
      </c>
      <c r="AN62" s="372">
        <v>60752</v>
      </c>
      <c r="AO62" s="373">
        <v>13</v>
      </c>
      <c r="AP62" s="374">
        <v>36606</v>
      </c>
      <c r="AQ62" s="375">
        <v>5.8</v>
      </c>
      <c r="AR62" s="376">
        <v>7.2</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BrVXe7inuFMD6+ac7Bn/abjBEhU0FztZoz0UQj8rqYzMFEwnX5ftCcnEmn/abf+njGaMsUNT1Y1QAgOmsES9GA==" saltValue="f8SHH100hVXA08QVWLXSE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kmkJFC0q/bQHInf6ZO3JYl+cQeyLTTXS5613uXeI4OQRt2NxaKzp+Ut4p6L88Q2qI8KUytrL7nEGhduD0SVeTQ==" saltValue="ZSzCUOTT9W9XolIpOap75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lkY9BoVNBsZtK6vnEvM7JbpcPZPXmmcyVomFdLgZjvGvU4QEOhqJ0EvE+v+bueKBwlWYcPQPT/5JPI0P24OgQ==" saltValue="WlTgs1GHe7gdQRDVZeogO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3" t="s">
        <v>3</v>
      </c>
      <c r="D47" s="1233"/>
      <c r="E47" s="1234"/>
      <c r="F47" s="11">
        <v>67.52</v>
      </c>
      <c r="G47" s="12">
        <v>67.849999999999994</v>
      </c>
      <c r="H47" s="12">
        <v>61.72</v>
      </c>
      <c r="I47" s="12">
        <v>54.71</v>
      </c>
      <c r="J47" s="13">
        <v>47.33</v>
      </c>
    </row>
    <row r="48" spans="2:10" ht="57.75" customHeight="1" x14ac:dyDescent="0.15">
      <c r="B48" s="14"/>
      <c r="C48" s="1235" t="s">
        <v>4</v>
      </c>
      <c r="D48" s="1235"/>
      <c r="E48" s="1236"/>
      <c r="F48" s="15">
        <v>3.74</v>
      </c>
      <c r="G48" s="16">
        <v>2.25</v>
      </c>
      <c r="H48" s="16">
        <v>0.71</v>
      </c>
      <c r="I48" s="16">
        <v>1.07</v>
      </c>
      <c r="J48" s="17">
        <v>0.94</v>
      </c>
    </row>
    <row r="49" spans="2:10" ht="57.75" customHeight="1" thickBot="1" x14ac:dyDescent="0.2">
      <c r="B49" s="18"/>
      <c r="C49" s="1237" t="s">
        <v>5</v>
      </c>
      <c r="D49" s="1237"/>
      <c r="E49" s="1238"/>
      <c r="F49" s="19">
        <v>2.96</v>
      </c>
      <c r="G49" s="20" t="s">
        <v>565</v>
      </c>
      <c r="H49" s="20" t="s">
        <v>566</v>
      </c>
      <c r="I49" s="20" t="s">
        <v>567</v>
      </c>
      <c r="J49" s="21" t="s">
        <v>568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6HwSDKGAvi07QS7zrDhdDxnw/ax0BiLzGchHxnlRvjnWop/bues+FCp55VxAuExshLfPpucXQAZ+yOHLlFthZg==" saltValue="DCKeg8fyZQk6kKZQ2SuCD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inf05-u05</cp:lastModifiedBy>
  <cp:lastPrinted>2020-09-08T00:37:47Z</cp:lastPrinted>
  <dcterms:created xsi:type="dcterms:W3CDTF">2020-02-10T05:30:08Z</dcterms:created>
  <dcterms:modified xsi:type="dcterms:W3CDTF">2020-09-15T06:52:56Z</dcterms:modified>
  <cp:category/>
</cp:coreProperties>
</file>