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 activeTab="2"/>
  </bookViews>
  <sheets>
    <sheet name="総合計" sheetId="10" r:id="rId1"/>
    <sheet name="生産" sheetId="8" r:id="rId2"/>
    <sheet name="減価償却費" sheetId="9" r:id="rId3"/>
    <sheet name="雇人費" sheetId="2" r:id="rId4"/>
  </sheets>
  <calcPr calcId="162913" calcMode="manual"/>
</workbook>
</file>

<file path=xl/calcChain.xml><?xml version="1.0" encoding="utf-8"?>
<calcChain xmlns="http://schemas.openxmlformats.org/spreadsheetml/2006/main">
  <c r="D10" i="10" l="1"/>
  <c r="C10" i="10"/>
  <c r="B10" i="10"/>
  <c r="E5" i="10"/>
  <c r="E10" i="10" s="1"/>
  <c r="F14" i="8"/>
  <c r="E5" i="9"/>
  <c r="E3" i="9"/>
  <c r="E9" i="9" s="1"/>
  <c r="C15" i="8" l="1"/>
</calcChain>
</file>

<file path=xl/sharedStrings.xml><?xml version="1.0" encoding="utf-8"?>
<sst xmlns="http://schemas.openxmlformats.org/spreadsheetml/2006/main" count="71" uniqueCount="64">
  <si>
    <t>作物名</t>
    <rPh sb="0" eb="2">
      <t>サクモツ</t>
    </rPh>
    <rPh sb="2" eb="3">
      <t>メイ</t>
    </rPh>
    <phoneticPr fontId="1"/>
  </si>
  <si>
    <t>作付面積</t>
    <rPh sb="0" eb="2">
      <t>サクツケ</t>
    </rPh>
    <rPh sb="2" eb="4">
      <t>メンセキ</t>
    </rPh>
    <phoneticPr fontId="1"/>
  </si>
  <si>
    <t>所得計算</t>
    <rPh sb="0" eb="2">
      <t>ショトク</t>
    </rPh>
    <rPh sb="2" eb="4">
      <t>ケイサン</t>
    </rPh>
    <phoneticPr fontId="1"/>
  </si>
  <si>
    <t>生産内訳</t>
    <rPh sb="0" eb="2">
      <t>セイサン</t>
    </rPh>
    <rPh sb="2" eb="4">
      <t>ウチワケ</t>
    </rPh>
    <phoneticPr fontId="1"/>
  </si>
  <si>
    <t>生産量</t>
    <rPh sb="0" eb="2">
      <t>セイサン</t>
    </rPh>
    <rPh sb="2" eb="3">
      <t>リョウ</t>
    </rPh>
    <phoneticPr fontId="1"/>
  </si>
  <si>
    <t>経費額（肥料・農薬等）</t>
    <rPh sb="0" eb="2">
      <t>ケイヒ</t>
    </rPh>
    <rPh sb="2" eb="3">
      <t>ガク</t>
    </rPh>
    <rPh sb="4" eb="6">
      <t>ヒリョウ</t>
    </rPh>
    <rPh sb="7" eb="9">
      <t>ノウヤク</t>
    </rPh>
    <rPh sb="9" eb="10">
      <t>トウ</t>
    </rPh>
    <phoneticPr fontId="1"/>
  </si>
  <si>
    <t>合計</t>
    <rPh sb="0" eb="2">
      <t>ゴウケイ</t>
    </rPh>
    <phoneticPr fontId="1"/>
  </si>
  <si>
    <t>収入</t>
    <rPh sb="0" eb="2">
      <t>シュウニュウ</t>
    </rPh>
    <phoneticPr fontId="1"/>
  </si>
  <si>
    <t>種苗費</t>
    <rPh sb="0" eb="2">
      <t>シュビョウ</t>
    </rPh>
    <rPh sb="2" eb="3">
      <t>ヒ</t>
    </rPh>
    <phoneticPr fontId="1"/>
  </si>
  <si>
    <t>肥料費</t>
    <rPh sb="0" eb="3">
      <t>ヒリョウヒ</t>
    </rPh>
    <phoneticPr fontId="1"/>
  </si>
  <si>
    <t>修繕費</t>
    <rPh sb="0" eb="3">
      <t>シュウゼンヒ</t>
    </rPh>
    <phoneticPr fontId="1"/>
  </si>
  <si>
    <t>計</t>
    <rPh sb="0" eb="1">
      <t>ケイ</t>
    </rPh>
    <phoneticPr fontId="1"/>
  </si>
  <si>
    <t>荷造り販売費</t>
    <rPh sb="0" eb="2">
      <t>ニヅク</t>
    </rPh>
    <rPh sb="3" eb="6">
      <t>ハンバイヒ</t>
    </rPh>
    <phoneticPr fontId="1"/>
  </si>
  <si>
    <t>購入費</t>
    <rPh sb="0" eb="3">
      <t>コウニュウヒ</t>
    </rPh>
    <phoneticPr fontId="1"/>
  </si>
  <si>
    <t>設備名</t>
    <rPh sb="0" eb="2">
      <t>セツビ</t>
    </rPh>
    <rPh sb="2" eb="3">
      <t>メイ</t>
    </rPh>
    <phoneticPr fontId="1"/>
  </si>
  <si>
    <t>耐用年数</t>
    <rPh sb="0" eb="2">
      <t>タイヨウ</t>
    </rPh>
    <rPh sb="2" eb="4">
      <t>ネンスウ</t>
    </rPh>
    <phoneticPr fontId="1"/>
  </si>
  <si>
    <t>償却費</t>
    <rPh sb="0" eb="3">
      <t>ショウキャクヒ</t>
    </rPh>
    <phoneticPr fontId="1"/>
  </si>
  <si>
    <t>台（棟）数</t>
    <rPh sb="0" eb="1">
      <t>ダイ</t>
    </rPh>
    <rPh sb="2" eb="3">
      <t>ムネ</t>
    </rPh>
    <rPh sb="4" eb="5">
      <t>スウ</t>
    </rPh>
    <phoneticPr fontId="1"/>
  </si>
  <si>
    <t>減価償却費</t>
    <rPh sb="0" eb="5">
      <t>ゲンカショウキャクヒ</t>
    </rPh>
    <phoneticPr fontId="1"/>
  </si>
  <si>
    <t>動力光熱費</t>
    <rPh sb="0" eb="1">
      <t>ドウ</t>
    </rPh>
    <rPh sb="1" eb="2">
      <t>リキ</t>
    </rPh>
    <rPh sb="2" eb="5">
      <t>コウネツヒ</t>
    </rPh>
    <phoneticPr fontId="1"/>
  </si>
  <si>
    <t>資材費</t>
    <rPh sb="0" eb="3">
      <t>シザイヒ</t>
    </rPh>
    <phoneticPr fontId="1"/>
  </si>
  <si>
    <t>①</t>
    <phoneticPr fontId="1"/>
  </si>
  <si>
    <t>合計</t>
    <rPh sb="0" eb="2">
      <t>ゴウケイ</t>
    </rPh>
    <phoneticPr fontId="1"/>
  </si>
  <si>
    <t>人数　２人</t>
    <rPh sb="0" eb="2">
      <t>ニンズウ</t>
    </rPh>
    <rPh sb="4" eb="5">
      <t>ニン</t>
    </rPh>
    <phoneticPr fontId="1"/>
  </si>
  <si>
    <t>必要時間</t>
    <rPh sb="0" eb="2">
      <t>ヒツヨウ</t>
    </rPh>
    <rPh sb="2" eb="4">
      <t>ジカン</t>
    </rPh>
    <phoneticPr fontId="1"/>
  </si>
  <si>
    <t>金額</t>
    <rPh sb="0" eb="2">
      <t>キンガク</t>
    </rPh>
    <phoneticPr fontId="1"/>
  </si>
  <si>
    <t>1人当たり240ｈ（1日8ｈ　（240ｈ／8＝30日））</t>
    <rPh sb="1" eb="2">
      <t>ニン</t>
    </rPh>
    <rPh sb="2" eb="3">
      <t>ア</t>
    </rPh>
    <rPh sb="11" eb="12">
      <t>ヒ</t>
    </rPh>
    <rPh sb="25" eb="26">
      <t>ヒ</t>
    </rPh>
    <phoneticPr fontId="1"/>
  </si>
  <si>
    <t>30日×8ｈ×@800×2人＝384,000円</t>
    <rPh sb="2" eb="3">
      <t>ヒ</t>
    </rPh>
    <rPh sb="13" eb="14">
      <t>ニン</t>
    </rPh>
    <rPh sb="22" eb="23">
      <t>エン</t>
    </rPh>
    <phoneticPr fontId="1"/>
  </si>
  <si>
    <t>例</t>
    <rPh sb="0" eb="1">
      <t>レイ</t>
    </rPh>
    <phoneticPr fontId="1"/>
  </si>
  <si>
    <t>ハウス</t>
    <phoneticPr fontId="1"/>
  </si>
  <si>
    <t>きゅうり</t>
    <phoneticPr fontId="1"/>
  </si>
  <si>
    <t>20,000kg/10a</t>
    <phoneticPr fontId="1"/>
  </si>
  <si>
    <t>農薬衛生費</t>
    <rPh sb="0" eb="2">
      <t>ノウヤク</t>
    </rPh>
    <rPh sb="2" eb="4">
      <t>エイセイ</t>
    </rPh>
    <rPh sb="4" eb="5">
      <t>ヒ</t>
    </rPh>
    <phoneticPr fontId="1"/>
  </si>
  <si>
    <t>農具費</t>
    <rPh sb="0" eb="2">
      <t>ノウグ</t>
    </rPh>
    <rPh sb="2" eb="3">
      <t>ヒ</t>
    </rPh>
    <phoneticPr fontId="1"/>
  </si>
  <si>
    <t>地代・賃借料</t>
    <rPh sb="0" eb="2">
      <t>チダイ</t>
    </rPh>
    <rPh sb="3" eb="6">
      <t>チンシャクリョウ</t>
    </rPh>
    <phoneticPr fontId="1"/>
  </si>
  <si>
    <t>雑費</t>
    <rPh sb="0" eb="2">
      <t>ザッピ</t>
    </rPh>
    <phoneticPr fontId="1"/>
  </si>
  <si>
    <t>その他（　　　　）</t>
    <rPh sb="2" eb="3">
      <t>タ</t>
    </rPh>
    <phoneticPr fontId="1"/>
  </si>
  <si>
    <t>20a</t>
    <phoneticPr fontId="1"/>
  </si>
  <si>
    <t>12,000,000円</t>
    <rPh sb="10" eb="11">
      <t>エン</t>
    </rPh>
    <phoneticPr fontId="1"/>
  </si>
  <si>
    <t>※目標（５年後）年間農業所得の算出根拠です。全て５年後を想定して記載してください。</t>
    <rPh sb="1" eb="3">
      <t>モクヒョウ</t>
    </rPh>
    <rPh sb="5" eb="7">
      <t>ネンゴ</t>
    </rPh>
    <rPh sb="8" eb="10">
      <t>ネンカン</t>
    </rPh>
    <rPh sb="10" eb="12">
      <t>ノウギョウ</t>
    </rPh>
    <rPh sb="12" eb="14">
      <t>ショトク</t>
    </rPh>
    <rPh sb="15" eb="17">
      <t>サンシュツ</t>
    </rPh>
    <rPh sb="17" eb="19">
      <t>コンキョ</t>
    </rPh>
    <rPh sb="22" eb="23">
      <t>スベ</t>
    </rPh>
    <rPh sb="25" eb="27">
      <t>ネンゴ</t>
    </rPh>
    <rPh sb="28" eb="30">
      <t>ソウテイ</t>
    </rPh>
    <rPh sb="32" eb="34">
      <t>キサイ</t>
    </rPh>
    <phoneticPr fontId="1"/>
  </si>
  <si>
    <r>
      <t>総合計　</t>
    </r>
    <r>
      <rPr>
        <sz val="11"/>
        <color theme="1"/>
        <rFont val="ＭＳ Ｐ明朝"/>
        <family val="1"/>
        <charset val="128"/>
      </rPr>
      <t>例</t>
    </r>
    <rPh sb="0" eb="1">
      <t>ソウ</t>
    </rPh>
    <rPh sb="1" eb="3">
      <t>ゴウケイ</t>
    </rPh>
    <rPh sb="4" eb="5">
      <t>レイ</t>
    </rPh>
    <phoneticPr fontId="1"/>
  </si>
  <si>
    <t>作目・部門名</t>
    <rPh sb="0" eb="2">
      <t>サクモク</t>
    </rPh>
    <rPh sb="3" eb="5">
      <t>ブモン</t>
    </rPh>
    <rPh sb="5" eb="6">
      <t>メイ</t>
    </rPh>
    <phoneticPr fontId="1"/>
  </si>
  <si>
    <t>生産内訳所得</t>
    <rPh sb="0" eb="2">
      <t>セイサン</t>
    </rPh>
    <rPh sb="2" eb="4">
      <t>ウチワケ</t>
    </rPh>
    <rPh sb="4" eb="6">
      <t>ショトク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</si>
  <si>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</si>
  <si>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雇人費</t>
    <rPh sb="0" eb="1">
      <t>ヤトイ</t>
    </rPh>
    <rPh sb="1" eb="2">
      <t>ジン</t>
    </rPh>
    <rPh sb="2" eb="3">
      <t>ヒ</t>
    </rPh>
    <phoneticPr fontId="1"/>
  </si>
  <si>
    <t>差引所得</t>
    <rPh sb="0" eb="1">
      <t>サ</t>
    </rPh>
    <rPh sb="1" eb="2">
      <t>ヒ</t>
    </rPh>
    <rPh sb="2" eb="4">
      <t>ショトク</t>
    </rPh>
    <phoneticPr fontId="1"/>
  </si>
  <si>
    <t>　　　　円</t>
    <rPh sb="4" eb="5">
      <t>エン</t>
    </rPh>
    <phoneticPr fontId="1"/>
  </si>
  <si>
    <t>合　　　　計</t>
    <rPh sb="0" eb="1">
      <t>ゴウ</t>
    </rPh>
    <rPh sb="5" eb="6">
      <t>ケイ</t>
    </rPh>
    <phoneticPr fontId="1"/>
  </si>
  <si>
    <t>■全頁とも参考様式（例）ですので、実情に合うよう個別に編集してご活用ください。</t>
    <rPh sb="1" eb="2">
      <t>ゼン</t>
    </rPh>
    <rPh sb="2" eb="3">
      <t>ページ</t>
    </rPh>
    <rPh sb="5" eb="7">
      <t>サンコウ</t>
    </rPh>
    <rPh sb="7" eb="9">
      <t>ヨウシキ</t>
    </rPh>
    <rPh sb="10" eb="11">
      <t>レイ</t>
    </rPh>
    <rPh sb="17" eb="19">
      <t>ジツジョウ</t>
    </rPh>
    <rPh sb="20" eb="21">
      <t>ア</t>
    </rPh>
    <rPh sb="24" eb="26">
      <t>コベツ</t>
    </rPh>
    <rPh sb="27" eb="29">
      <t>ヘンシュウ</t>
    </rPh>
    <rPh sb="32" eb="34">
      <t>カツヨウ</t>
    </rPh>
    <phoneticPr fontId="1"/>
  </si>
  <si>
    <t>トラクター</t>
    <phoneticPr fontId="1"/>
  </si>
  <si>
    <t>軽トラック</t>
    <rPh sb="0" eb="1">
      <t>ケイ</t>
    </rPh>
    <phoneticPr fontId="1"/>
  </si>
  <si>
    <t>動力噴霧器</t>
    <rPh sb="0" eb="2">
      <t>ドウリョク</t>
    </rPh>
    <rPh sb="2" eb="5">
      <t>フンムキ</t>
    </rPh>
    <phoneticPr fontId="1"/>
  </si>
  <si>
    <t>暖房機</t>
    <rPh sb="0" eb="3">
      <t>ダンボウキ</t>
    </rPh>
    <phoneticPr fontId="1"/>
  </si>
  <si>
    <t>管理機</t>
    <rPh sb="0" eb="2">
      <t>カンリ</t>
    </rPh>
    <rPh sb="2" eb="3">
      <t>キ</t>
    </rPh>
    <phoneticPr fontId="1"/>
  </si>
  <si>
    <t>ハウス</t>
    <phoneticPr fontId="1"/>
  </si>
  <si>
    <t>300円/kg×40,000㎏</t>
    <rPh sb="3" eb="4">
      <t>エン</t>
    </rPh>
    <phoneticPr fontId="1"/>
  </si>
  <si>
    <t>20,000kg×2＝40,000㎏</t>
    <phoneticPr fontId="1"/>
  </si>
  <si>
    <t>6,495,000円</t>
    <rPh sb="9" eb="10">
      <t>エン</t>
    </rPh>
    <phoneticPr fontId="1"/>
  </si>
  <si>
    <t>12,000,000円－6,495,000円＝5,505,000円</t>
    <rPh sb="10" eb="11">
      <t>エン</t>
    </rPh>
    <rPh sb="21" eb="22">
      <t>エン</t>
    </rPh>
    <rPh sb="32" eb="33">
      <t>エン</t>
    </rPh>
    <phoneticPr fontId="1"/>
  </si>
  <si>
    <t>雇人費　例</t>
    <rPh sb="0" eb="1">
      <t>ヤトイ</t>
    </rPh>
    <rPh sb="1" eb="2">
      <t>ジン</t>
    </rPh>
    <rPh sb="2" eb="3">
      <t>ヒ</t>
    </rPh>
    <rPh sb="4" eb="5">
      <t>レイ</t>
    </rPh>
    <phoneticPr fontId="1"/>
  </si>
  <si>
    <t>常時雇</t>
    <rPh sb="0" eb="2">
      <t>ジョウジ</t>
    </rPh>
    <rPh sb="2" eb="3">
      <t>ヤトイ</t>
    </rPh>
    <phoneticPr fontId="1"/>
  </si>
  <si>
    <t>臨時雇</t>
    <rPh sb="0" eb="2">
      <t>リンジ</t>
    </rPh>
    <rPh sb="2" eb="3">
      <t>ヤトイ</t>
    </rPh>
    <phoneticPr fontId="1"/>
  </si>
  <si>
    <t>円</t>
    <rPh sb="0" eb="1">
      <t>エン</t>
    </rPh>
    <phoneticPr fontId="1"/>
  </si>
  <si>
    <r>
      <t>384,000　</t>
    </r>
    <r>
      <rPr>
        <sz val="14"/>
        <rFont val="ＭＳ Ｐ明朝"/>
        <family val="1"/>
        <charset val="128"/>
      </rPr>
      <t>円</t>
    </r>
    <rPh sb="8" eb="9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</si>
</sst>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#,##0&quot;円&quot;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sz val="9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/>
      <top style="thin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8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176" fontId="4" fillId="0" borderId="0" xfId="0" applyNumberFormat="1" applyFont="1"/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/>
    <xf numFmtId="0" fontId="6" fillId="0" borderId="5" xfId="0" applyFont="1" applyBorder="1"/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7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177" fontId="6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6" fillId="0" borderId="1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9" fillId="0" borderId="1" xfId="0" applyFont="1" applyBorder="1" applyAlignment="1">
      <alignment horizontal="left" vertical="center"/>
    </xf>
    <xf numFmtId="38" fontId="9" fillId="0" borderId="1" xfId="1" applyFont="1" applyBorder="1" applyAlignment="1">
      <alignment horizontal="right" vertical="center"/>
    </xf>
    <xf numFmtId="38" fontId="9" fillId="0" borderId="7" xfId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38" fontId="9" fillId="0" borderId="22" xfId="1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38" fontId="9" fillId="0" borderId="2" xfId="1" applyFont="1" applyBorder="1" applyAlignment="1">
      <alignment horizontal="right" vertical="top"/>
    </xf>
    <xf numFmtId="38" fontId="9" fillId="0" borderId="15" xfId="1" applyFont="1" applyBorder="1" applyAlignment="1">
      <alignment horizontal="right" vertical="top"/>
    </xf>
    <xf numFmtId="38" fontId="9" fillId="0" borderId="20" xfId="1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H8" sqref="H8"/>
    </sheetView>
  </sheetViews>
  <sheetFormatPr defaultRowHeight="14.25" x14ac:dyDescent="0.15"/>
  <cols>
    <col min="1" max="5" width="20.625" style="39" customWidth="1"/>
    <col min="6" max="16384" width="9" style="10"/>
  </cols>
  <sheetData>
    <row r="1" spans="1:5" ht="25.5" customHeight="1" x14ac:dyDescent="0.15">
      <c r="A1" s="66" t="s">
        <v>39</v>
      </c>
      <c r="B1" s="67"/>
      <c r="C1" s="67"/>
      <c r="D1" s="67"/>
      <c r="E1" s="67"/>
    </row>
    <row r="2" spans="1:5" ht="44.25" customHeight="1" thickBot="1" x14ac:dyDescent="0.2">
      <c r="A2" s="38" t="s">
        <v>40</v>
      </c>
    </row>
    <row r="3" spans="1:5" ht="39" customHeight="1" x14ac:dyDescent="0.15">
      <c r="A3" s="40" t="s">
        <v>41</v>
      </c>
      <c r="B3" s="40" t="s">
        <v>42</v>
      </c>
      <c r="C3" s="40" t="s">
        <v>43</v>
      </c>
      <c r="D3" s="40" t="s">
        <v>44</v>
      </c>
      <c r="E3" s="41" t="s">
        <v>45</v>
      </c>
    </row>
    <row r="4" spans="1:5" ht="19.5" customHeight="1" x14ac:dyDescent="0.15">
      <c r="A4" s="42"/>
      <c r="B4" s="43" t="s">
        <v>46</v>
      </c>
      <c r="C4" s="43" t="s">
        <v>46</v>
      </c>
      <c r="D4" s="43" t="s">
        <v>46</v>
      </c>
      <c r="E4" s="44" t="s">
        <v>46</v>
      </c>
    </row>
    <row r="5" spans="1:5" ht="39" customHeight="1" x14ac:dyDescent="0.15">
      <c r="A5" s="59" t="s">
        <v>30</v>
      </c>
      <c r="B5" s="56">
        <v>5505000</v>
      </c>
      <c r="C5" s="57">
        <v>2321000</v>
      </c>
      <c r="D5" s="57">
        <v>384000</v>
      </c>
      <c r="E5" s="58">
        <f>B5-C5-D5</f>
        <v>2800000</v>
      </c>
    </row>
    <row r="6" spans="1:5" ht="39" customHeight="1" x14ac:dyDescent="0.15">
      <c r="A6" s="45"/>
      <c r="B6" s="46"/>
      <c r="C6" s="52"/>
      <c r="D6" s="51"/>
      <c r="E6" s="53"/>
    </row>
    <row r="7" spans="1:5" ht="39" customHeight="1" x14ac:dyDescent="0.15">
      <c r="A7" s="45"/>
      <c r="B7" s="46"/>
      <c r="C7" s="51"/>
      <c r="D7" s="46"/>
      <c r="E7" s="53"/>
    </row>
    <row r="8" spans="1:5" ht="39" customHeight="1" x14ac:dyDescent="0.15">
      <c r="A8" s="48"/>
      <c r="B8" s="48"/>
      <c r="C8" s="48"/>
      <c r="D8" s="48"/>
      <c r="E8" s="49"/>
    </row>
    <row r="9" spans="1:5" ht="39" customHeight="1" x14ac:dyDescent="0.15">
      <c r="A9" s="48"/>
      <c r="B9" s="48"/>
      <c r="C9" s="48"/>
      <c r="D9" s="48"/>
      <c r="E9" s="49"/>
    </row>
    <row r="10" spans="1:5" ht="39" customHeight="1" thickBot="1" x14ac:dyDescent="0.2">
      <c r="A10" s="40" t="s">
        <v>47</v>
      </c>
      <c r="B10" s="46">
        <f>SUM(B5:B9)</f>
        <v>5505000</v>
      </c>
      <c r="C10" s="46">
        <f>SUM(C5:C9)</f>
        <v>2321000</v>
      </c>
      <c r="D10" s="47">
        <f>SUM(D5:D9)</f>
        <v>384000</v>
      </c>
      <c r="E10" s="50">
        <f>SUM(E5:E9)</f>
        <v>2800000</v>
      </c>
    </row>
    <row r="12" spans="1:5" x14ac:dyDescent="0.15">
      <c r="C12" s="68" t="s">
        <v>48</v>
      </c>
      <c r="D12" s="68"/>
      <c r="E12" s="68"/>
    </row>
  </sheetData>
  <mergeCells count="2">
    <mergeCell ref="A1:E1"/>
    <mergeCell ref="C12:E12"/>
  </mergeCells>
  <phoneticPr fontId="1"/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zoomScaleNormal="100" workbookViewId="0">
      <selection sqref="A1:B1"/>
    </sheetView>
  </sheetViews>
  <sheetFormatPr defaultRowHeight="13.5" x14ac:dyDescent="0.15"/>
  <cols>
    <col min="1" max="1" width="12" style="1" customWidth="1"/>
    <col min="2" max="2" width="9" style="1" customWidth="1"/>
    <col min="3" max="3" width="21.5" style="1" bestFit="1" customWidth="1"/>
    <col min="4" max="4" width="23" style="1" bestFit="1" customWidth="1"/>
    <col min="5" max="5" width="13.75" style="1" customWidth="1"/>
    <col min="6" max="6" width="12.625" style="1" customWidth="1"/>
    <col min="7" max="7" width="3" style="8" customWidth="1"/>
    <col min="8" max="8" width="41.75" style="1" bestFit="1" customWidth="1"/>
    <col min="9" max="16384" width="9" style="1"/>
  </cols>
  <sheetData>
    <row r="1" spans="1:8" ht="27" customHeight="1" x14ac:dyDescent="0.15">
      <c r="A1" s="60" t="s">
        <v>3</v>
      </c>
      <c r="B1" s="61" t="s">
        <v>28</v>
      </c>
    </row>
    <row r="2" spans="1:8" ht="18" customHeight="1" x14ac:dyDescent="0.15">
      <c r="A2" s="2" t="s">
        <v>0</v>
      </c>
      <c r="B2" s="2" t="s">
        <v>1</v>
      </c>
      <c r="C2" s="2" t="s">
        <v>7</v>
      </c>
      <c r="D2" s="2" t="s">
        <v>4</v>
      </c>
      <c r="E2" s="71" t="s">
        <v>5</v>
      </c>
      <c r="F2" s="72"/>
      <c r="G2" s="4"/>
      <c r="H2" s="2" t="s">
        <v>2</v>
      </c>
    </row>
    <row r="3" spans="1:8" ht="14.1" customHeight="1" x14ac:dyDescent="0.15">
      <c r="A3" s="11"/>
      <c r="B3" s="12"/>
      <c r="C3" s="11"/>
      <c r="D3" s="12"/>
      <c r="E3" s="13" t="s">
        <v>8</v>
      </c>
      <c r="F3" s="14">
        <v>360000</v>
      </c>
      <c r="G3" s="15"/>
      <c r="H3" s="15"/>
    </row>
    <row r="4" spans="1:8" ht="14.1" customHeight="1" x14ac:dyDescent="0.15">
      <c r="A4" s="16"/>
      <c r="B4" s="17"/>
      <c r="C4" s="16"/>
      <c r="D4" s="17"/>
      <c r="E4" s="18" t="s">
        <v>9</v>
      </c>
      <c r="F4" s="19">
        <v>500000</v>
      </c>
      <c r="G4" s="20"/>
      <c r="H4" s="20"/>
    </row>
    <row r="5" spans="1:8" ht="14.1" customHeight="1" x14ac:dyDescent="0.15">
      <c r="A5" s="16"/>
      <c r="B5" s="17"/>
      <c r="C5" s="16"/>
      <c r="D5" s="17"/>
      <c r="E5" s="18" t="s">
        <v>32</v>
      </c>
      <c r="F5" s="19">
        <v>400000</v>
      </c>
      <c r="G5" s="20"/>
      <c r="H5" s="20"/>
    </row>
    <row r="6" spans="1:8" ht="14.1" customHeight="1" x14ac:dyDescent="0.15">
      <c r="A6" s="16" t="s">
        <v>29</v>
      </c>
      <c r="B6" s="17" t="s">
        <v>37</v>
      </c>
      <c r="C6" s="16" t="s">
        <v>38</v>
      </c>
      <c r="D6" s="17" t="s">
        <v>31</v>
      </c>
      <c r="E6" s="18" t="s">
        <v>19</v>
      </c>
      <c r="F6" s="19">
        <v>1000000</v>
      </c>
      <c r="G6" s="20"/>
      <c r="H6" s="20" t="s">
        <v>58</v>
      </c>
    </row>
    <row r="7" spans="1:8" ht="14.1" customHeight="1" x14ac:dyDescent="0.15">
      <c r="A7" s="16" t="s">
        <v>30</v>
      </c>
      <c r="B7" s="17"/>
      <c r="C7" s="16"/>
      <c r="D7" s="17" t="s">
        <v>56</v>
      </c>
      <c r="E7" s="18" t="s">
        <v>20</v>
      </c>
      <c r="F7" s="19">
        <v>1000000</v>
      </c>
      <c r="G7" s="20"/>
      <c r="H7" s="20"/>
    </row>
    <row r="8" spans="1:8" ht="14.1" customHeight="1" x14ac:dyDescent="0.15">
      <c r="A8" s="16"/>
      <c r="B8" s="17"/>
      <c r="C8" s="16"/>
      <c r="D8" s="17" t="s">
        <v>55</v>
      </c>
      <c r="E8" s="18" t="s">
        <v>33</v>
      </c>
      <c r="F8" s="19"/>
      <c r="G8" s="20"/>
      <c r="H8" s="20"/>
    </row>
    <row r="9" spans="1:8" ht="14.1" customHeight="1" x14ac:dyDescent="0.15">
      <c r="A9" s="16"/>
      <c r="B9" s="17"/>
      <c r="C9" s="16"/>
      <c r="D9" s="17"/>
      <c r="E9" s="18" t="s">
        <v>10</v>
      </c>
      <c r="F9" s="19">
        <v>200000</v>
      </c>
      <c r="G9" s="20"/>
      <c r="H9" s="20"/>
    </row>
    <row r="10" spans="1:8" ht="14.1" customHeight="1" x14ac:dyDescent="0.15">
      <c r="A10" s="16"/>
      <c r="B10" s="17"/>
      <c r="C10" s="16"/>
      <c r="D10" s="17"/>
      <c r="E10" s="18" t="s">
        <v>12</v>
      </c>
      <c r="F10" s="19">
        <v>3000000</v>
      </c>
      <c r="G10" s="20"/>
      <c r="H10" s="20"/>
    </row>
    <row r="11" spans="1:8" ht="14.1" customHeight="1" x14ac:dyDescent="0.15">
      <c r="A11" s="16"/>
      <c r="B11" s="17"/>
      <c r="C11" s="16"/>
      <c r="D11" s="17"/>
      <c r="E11" s="18" t="s">
        <v>34</v>
      </c>
      <c r="F11" s="19">
        <v>25000</v>
      </c>
      <c r="G11" s="20"/>
      <c r="H11" s="20"/>
    </row>
    <row r="12" spans="1:8" ht="14.1" customHeight="1" x14ac:dyDescent="0.15">
      <c r="A12" s="16"/>
      <c r="B12" s="17"/>
      <c r="C12" s="16"/>
      <c r="D12" s="17"/>
      <c r="E12" s="18" t="s">
        <v>35</v>
      </c>
      <c r="F12" s="19">
        <v>10000</v>
      </c>
      <c r="G12" s="20"/>
      <c r="H12" s="20"/>
    </row>
    <row r="13" spans="1:8" ht="14.1" customHeight="1" x14ac:dyDescent="0.15">
      <c r="A13" s="16"/>
      <c r="B13" s="17"/>
      <c r="C13" s="16"/>
      <c r="D13" s="17"/>
      <c r="E13" s="18" t="s">
        <v>36</v>
      </c>
      <c r="F13" s="19"/>
      <c r="G13" s="20"/>
      <c r="H13" s="20"/>
    </row>
    <row r="14" spans="1:8" ht="14.1" customHeight="1" x14ac:dyDescent="0.15">
      <c r="A14" s="21"/>
      <c r="B14" s="17"/>
      <c r="C14" s="21"/>
      <c r="D14" s="17"/>
      <c r="E14" s="36" t="s">
        <v>11</v>
      </c>
      <c r="F14" s="37">
        <f>SUM(F3:F13)</f>
        <v>6495000</v>
      </c>
      <c r="G14" s="22" t="s">
        <v>21</v>
      </c>
      <c r="H14" s="20"/>
    </row>
    <row r="15" spans="1:8" ht="14.1" customHeight="1" x14ac:dyDescent="0.15">
      <c r="A15" s="69" t="s">
        <v>22</v>
      </c>
      <c r="B15" s="70"/>
      <c r="C15" s="31" t="str">
        <f>C6</f>
        <v>12,000,000円</v>
      </c>
      <c r="D15" s="32"/>
      <c r="E15" s="73" t="s">
        <v>57</v>
      </c>
      <c r="F15" s="74"/>
      <c r="G15" s="75"/>
      <c r="H15" s="33">
        <v>5505000</v>
      </c>
    </row>
    <row r="16" spans="1:8" ht="14.1" customHeight="1" x14ac:dyDescent="0.15">
      <c r="F16" s="5"/>
      <c r="G16" s="9"/>
    </row>
    <row r="17" spans="6:7" ht="14.1" customHeight="1" x14ac:dyDescent="0.15">
      <c r="F17" s="5"/>
      <c r="G17" s="9"/>
    </row>
    <row r="18" spans="6:7" ht="14.1" customHeight="1" x14ac:dyDescent="0.15">
      <c r="F18" s="5"/>
      <c r="G18" s="9"/>
    </row>
    <row r="19" spans="6:7" ht="14.1" customHeight="1" x14ac:dyDescent="0.15">
      <c r="F19" s="5"/>
      <c r="G19" s="9"/>
    </row>
    <row r="20" spans="6:7" ht="14.1" customHeight="1" x14ac:dyDescent="0.15">
      <c r="F20" s="5"/>
      <c r="G20" s="9"/>
    </row>
    <row r="21" spans="6:7" ht="14.1" customHeight="1" x14ac:dyDescent="0.15">
      <c r="F21" s="5"/>
      <c r="G21" s="9"/>
    </row>
    <row r="22" spans="6:7" x14ac:dyDescent="0.15">
      <c r="F22" s="5"/>
      <c r="G22" s="9"/>
    </row>
    <row r="23" spans="6:7" x14ac:dyDescent="0.15">
      <c r="F23" s="5"/>
      <c r="G23" s="9"/>
    </row>
    <row r="24" spans="6:7" x14ac:dyDescent="0.15">
      <c r="F24" s="5"/>
      <c r="G24" s="9"/>
    </row>
    <row r="25" spans="6:7" x14ac:dyDescent="0.15">
      <c r="F25" s="5"/>
      <c r="G25" s="9"/>
    </row>
  </sheetData>
  <mergeCells count="3">
    <mergeCell ref="A15:B15"/>
    <mergeCell ref="E2:F2"/>
    <mergeCell ref="E15:G15"/>
  </mergeCells>
  <phoneticPr fontId="1"/>
  <printOptions horizontalCentered="1"/>
  <pageMargins left="0.11811023622047245" right="0.11811023622047245" top="0.35433070866141736" bottom="0.35433070866141736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sqref="A1:B1"/>
    </sheetView>
  </sheetViews>
  <sheetFormatPr defaultRowHeight="13.5" x14ac:dyDescent="0.15"/>
  <cols>
    <col min="1" max="1" width="18.5" style="1" customWidth="1"/>
    <col min="2" max="2" width="9.125" style="1" bestFit="1" customWidth="1"/>
    <col min="3" max="3" width="17.25" style="1" customWidth="1"/>
    <col min="4" max="4" width="9" style="1"/>
    <col min="5" max="5" width="17.5" style="1" customWidth="1"/>
    <col min="6" max="16384" width="9" style="1"/>
  </cols>
  <sheetData>
    <row r="1" spans="1:5" ht="21" customHeight="1" x14ac:dyDescent="0.15">
      <c r="A1" s="62" t="s">
        <v>18</v>
      </c>
      <c r="B1" s="63" t="s">
        <v>28</v>
      </c>
    </row>
    <row r="2" spans="1:5" s="10" customFormat="1" ht="24.95" customHeight="1" x14ac:dyDescent="0.15">
      <c r="A2" s="3" t="s">
        <v>14</v>
      </c>
      <c r="B2" s="3" t="s">
        <v>17</v>
      </c>
      <c r="C2" s="3" t="s">
        <v>13</v>
      </c>
      <c r="D2" s="3" t="s">
        <v>15</v>
      </c>
      <c r="E2" s="3" t="s">
        <v>16</v>
      </c>
    </row>
    <row r="3" spans="1:5" s="10" customFormat="1" ht="24.95" customHeight="1" x14ac:dyDescent="0.15">
      <c r="A3" s="55" t="s">
        <v>49</v>
      </c>
      <c r="B3" s="35">
        <v>1</v>
      </c>
      <c r="C3" s="29">
        <v>3500000</v>
      </c>
      <c r="D3" s="35">
        <v>7</v>
      </c>
      <c r="E3" s="29">
        <f>C3/D3</f>
        <v>500000</v>
      </c>
    </row>
    <row r="4" spans="1:5" s="10" customFormat="1" ht="24.95" customHeight="1" x14ac:dyDescent="0.15">
      <c r="A4" s="55" t="s">
        <v>54</v>
      </c>
      <c r="B4" s="35">
        <v>2</v>
      </c>
      <c r="C4" s="29">
        <v>15000000</v>
      </c>
      <c r="D4" s="35">
        <v>14</v>
      </c>
      <c r="E4" s="29">
        <v>1071000</v>
      </c>
    </row>
    <row r="5" spans="1:5" s="10" customFormat="1" ht="24.95" customHeight="1" x14ac:dyDescent="0.15">
      <c r="A5" s="55" t="s">
        <v>50</v>
      </c>
      <c r="B5" s="35">
        <v>1</v>
      </c>
      <c r="C5" s="29">
        <v>1000000</v>
      </c>
      <c r="D5" s="35">
        <v>4</v>
      </c>
      <c r="E5" s="29">
        <f>C5/4</f>
        <v>250000</v>
      </c>
    </row>
    <row r="6" spans="1:5" s="10" customFormat="1" ht="24.95" customHeight="1" x14ac:dyDescent="0.15">
      <c r="A6" s="55" t="s">
        <v>51</v>
      </c>
      <c r="B6" s="35">
        <v>1</v>
      </c>
      <c r="C6" s="29">
        <v>1000000</v>
      </c>
      <c r="D6" s="35">
        <v>7</v>
      </c>
      <c r="E6" s="29">
        <v>143000</v>
      </c>
    </row>
    <row r="7" spans="1:5" s="6" customFormat="1" ht="24.95" customHeight="1" x14ac:dyDescent="0.15">
      <c r="A7" s="55" t="s">
        <v>52</v>
      </c>
      <c r="B7" s="35">
        <v>1</v>
      </c>
      <c r="C7" s="29">
        <v>2000000</v>
      </c>
      <c r="D7" s="35">
        <v>7</v>
      </c>
      <c r="E7" s="29">
        <v>286000</v>
      </c>
    </row>
    <row r="8" spans="1:5" s="6" customFormat="1" ht="24.95" customHeight="1" x14ac:dyDescent="0.15">
      <c r="A8" s="55" t="s">
        <v>53</v>
      </c>
      <c r="B8" s="35">
        <v>1</v>
      </c>
      <c r="C8" s="29">
        <v>500000</v>
      </c>
      <c r="D8" s="35">
        <v>7</v>
      </c>
      <c r="E8" s="29">
        <v>71000</v>
      </c>
    </row>
    <row r="9" spans="1:5" s="6" customFormat="1" ht="24.95" customHeight="1" x14ac:dyDescent="0.15">
      <c r="A9" s="76" t="s">
        <v>11</v>
      </c>
      <c r="B9" s="76"/>
      <c r="C9" s="76"/>
      <c r="D9" s="76"/>
      <c r="E9" s="30">
        <f>SUM(E3:E8)</f>
        <v>2321000</v>
      </c>
    </row>
  </sheetData>
  <mergeCells count="1">
    <mergeCell ref="A9:D9"/>
  </mergeCells>
  <phoneticPr fontId="1"/>
  <pageMargins left="0.7" right="0.7" top="0.75" bottom="0.75" header="0.3" footer="0.3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Normal="100" workbookViewId="0">
      <selection activeCell="C4" sqref="C4:C5"/>
    </sheetView>
  </sheetViews>
  <sheetFormatPr defaultRowHeight="13.5" x14ac:dyDescent="0.15"/>
  <cols>
    <col min="1" max="1" width="3.625" style="1" customWidth="1"/>
    <col min="2" max="2" width="20.25" style="1" customWidth="1"/>
    <col min="3" max="3" width="56.75" style="1" customWidth="1"/>
    <col min="4" max="16384" width="9" style="1"/>
  </cols>
  <sheetData>
    <row r="1" spans="1:3" ht="28.5" customHeight="1" x14ac:dyDescent="0.15">
      <c r="A1" s="64" t="s">
        <v>59</v>
      </c>
      <c r="B1" s="64"/>
      <c r="C1" s="7"/>
    </row>
    <row r="2" spans="1:3" ht="28.5" customHeight="1" x14ac:dyDescent="0.15">
      <c r="A2" s="79" t="s">
        <v>60</v>
      </c>
      <c r="B2" s="80"/>
      <c r="C2" s="81"/>
    </row>
    <row r="3" spans="1:3" ht="28.5" customHeight="1" x14ac:dyDescent="0.15">
      <c r="A3" s="84"/>
      <c r="B3" s="85"/>
      <c r="C3" s="25"/>
    </row>
    <row r="4" spans="1:3" ht="28.5" customHeight="1" x14ac:dyDescent="0.15">
      <c r="A4" s="23"/>
      <c r="B4" s="34"/>
      <c r="C4" s="25"/>
    </row>
    <row r="5" spans="1:3" ht="28.5" customHeight="1" x14ac:dyDescent="0.15">
      <c r="A5" s="23"/>
      <c r="B5" s="34"/>
      <c r="C5" s="25"/>
    </row>
    <row r="6" spans="1:3" ht="28.5" customHeight="1" x14ac:dyDescent="0.15">
      <c r="A6" s="24"/>
      <c r="B6" s="27"/>
      <c r="C6" s="28"/>
    </row>
    <row r="7" spans="1:3" ht="28.5" customHeight="1" x14ac:dyDescent="0.15">
      <c r="A7" s="77" t="s">
        <v>6</v>
      </c>
      <c r="B7" s="78"/>
      <c r="C7" s="65" t="s">
        <v>62</v>
      </c>
    </row>
    <row r="8" spans="1:3" ht="27.95" customHeight="1" x14ac:dyDescent="0.15">
      <c r="A8" s="79" t="s">
        <v>61</v>
      </c>
      <c r="B8" s="80"/>
      <c r="C8" s="81"/>
    </row>
    <row r="9" spans="1:3" ht="27.95" customHeight="1" x14ac:dyDescent="0.15">
      <c r="A9" s="82" t="s">
        <v>23</v>
      </c>
      <c r="B9" s="83"/>
      <c r="C9" s="25"/>
    </row>
    <row r="10" spans="1:3" ht="27.95" customHeight="1" x14ac:dyDescent="0.15">
      <c r="A10" s="23"/>
      <c r="B10" s="26" t="s">
        <v>24</v>
      </c>
      <c r="C10" s="25" t="s">
        <v>26</v>
      </c>
    </row>
    <row r="11" spans="1:3" ht="27.95" customHeight="1" x14ac:dyDescent="0.15">
      <c r="A11" s="23"/>
      <c r="B11" s="26" t="s">
        <v>25</v>
      </c>
      <c r="C11" s="25" t="s">
        <v>27</v>
      </c>
    </row>
    <row r="12" spans="1:3" ht="27.95" customHeight="1" x14ac:dyDescent="0.15">
      <c r="A12" s="24"/>
      <c r="B12" s="27"/>
      <c r="C12" s="28"/>
    </row>
    <row r="13" spans="1:3" ht="27.95" customHeight="1" x14ac:dyDescent="0.15">
      <c r="A13" s="77" t="s">
        <v>6</v>
      </c>
      <c r="B13" s="78"/>
      <c r="C13" s="54" t="s">
        <v>63</v>
      </c>
    </row>
    <row r="14" spans="1:3" ht="27.95" customHeight="1" x14ac:dyDescent="0.15"/>
  </sheetData>
  <mergeCells count="6">
    <mergeCell ref="A13:B13"/>
    <mergeCell ref="A8:C8"/>
    <mergeCell ref="A9:B9"/>
    <mergeCell ref="A2:C2"/>
    <mergeCell ref="A3:B3"/>
    <mergeCell ref="A7:B7"/>
  </mergeCells>
  <phoneticPr fontId="1"/>
  <pageMargins left="0.70866141732283472" right="0.11811023622047245" top="0.55118110236220474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総合計</vt:lpstr>
      <vt:lpstr>生産</vt:lpstr>
      <vt:lpstr>減価償却費</vt:lpstr>
      <vt:lpstr>雇人費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2020-08-25T00:21:19Z</dcterms:modified>
</cp:coreProperties>
</file>