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090" tabRatio="824"/>
  </bookViews>
  <sheets>
    <sheet name="位置及び面積" sheetId="1" r:id="rId1"/>
    <sheet name="市域の変遷" sheetId="2" r:id="rId2"/>
    <sheet name="気象" sheetId="79" r:id="rId3"/>
    <sheet name="主な河川・ダム" sheetId="4" r:id="rId4"/>
    <sheet name="7" sheetId="6" state="veryHidden" r:id="rId5"/>
    <sheet name="8-1" sheetId="7" state="hidden" r:id="rId6"/>
  </sheets>
  <definedNames>
    <definedName name="_xlnm.Print_Area" localSheetId="0">位置及び面積!$A$1:$O$10</definedName>
    <definedName name="Z_49BF0136_552B_4F71_8242_59A590B937D4_.wvu.PrintArea" localSheetId="0" hidden="1">位置及び面積!$A$1:$O$25</definedName>
    <definedName name="_xlnm.Print_Area" localSheetId="1">市域の変遷!$A$1:$AB$96</definedName>
    <definedName name="Z_49BF0136_552B_4F71_8242_59A590B937D4_.wvu.PrintArea" localSheetId="1" hidden="1">市域の変遷!$A$1:$Y$96</definedName>
    <definedName name="_xlnm.Print_Area" localSheetId="3">'主な河川・ダム'!$A$1:$G$27</definedName>
    <definedName name="Z_49BF0136_552B_4F71_8242_59A590B937D4_.wvu.PrintArea" localSheetId="3" hidden="1">'主な河川・ダム'!$A$1:$G$27</definedName>
    <definedName name="_xlnm.Print_Area" localSheetId="4">'7'!$A$1:$J$27</definedName>
    <definedName name="Z_49BF0136_552B_4F71_8242_59A590B937D4_.wvu.PrintArea" localSheetId="4" hidden="1">'7'!$A$1:$J$27</definedName>
    <definedName name="_xlnm.Print_Area" localSheetId="5">'8-1'!$A$1:$V$24</definedName>
    <definedName name="Z_49BF0136_552B_4F71_8242_59A590B937D4_.wvu.PrintArea" localSheetId="5" hidden="1">'8-1'!$A$1:$V$24</definedName>
    <definedName name="_xlnm.Print_Area" localSheetId="2">気象!$A$1:$K$29</definedName>
  </definedNames>
  <calcPr calcId="191029" concurrentCalc="1"/>
  <customWorkbookViews>
    <customWorkbookView name="FJ-USER - 個人用ビュー" guid="{49BF0136-552B-4F71-8242-59A590B937D4}" personalView="1" xWindow="-2" yWindow="49" windowWidth="1343" windowHeight="438" tabRatio="908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<sst xmlns="http://schemas.openxmlformats.org/spreadsheetml/2006/main" xmlns:r="http://schemas.openxmlformats.org/officeDocument/2006/relationships" count="221" uniqueCount="221">
  <si>
    <t>令和元年</t>
    <rPh sb="0" eb="2">
      <t>レイワ</t>
    </rPh>
    <rPh sb="2" eb="3">
      <t>ガン</t>
    </rPh>
    <rPh sb="3" eb="4">
      <t>ネン</t>
    </rPh>
    <phoneticPr fontId="2"/>
  </si>
  <si>
    <t>資料　企画政策課「国勢調査」・市民生活課「住民基本台帳」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</si>
  <si>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注）第18回は、合併前の旧市町の数値を足したものである。</t>
    <rPh sb="0" eb="1">
      <t>チュウ</t>
    </rPh>
    <rPh sb="2" eb="3">
      <t>ダイ</t>
    </rPh>
    <rPh sb="5" eb="6">
      <t>カイ</t>
    </rPh>
    <rPh sb="8" eb="10">
      <t>ガッペイ</t>
    </rPh>
    <rPh sb="10" eb="11">
      <t>マエ</t>
    </rPh>
    <rPh sb="12" eb="13">
      <t>キュウ</t>
    </rPh>
    <rPh sb="13" eb="15">
      <t>シチョウ</t>
    </rPh>
    <rPh sb="16" eb="18">
      <t>スウチ</t>
    </rPh>
    <rPh sb="19" eb="20">
      <t>タ</t>
    </rPh>
    <phoneticPr fontId="2"/>
  </si>
  <si>
    <t>平成20年</t>
    <rPh sb="0" eb="2">
      <t>ヘイセイ</t>
    </rPh>
    <rPh sb="4" eb="5">
      <t>ネン</t>
    </rPh>
    <phoneticPr fontId="2"/>
  </si>
  <si>
    <t>第12回（昭和50年）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</si>
  <si>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r>
      <t>国　 勢　 調　 査</t>
    </r>
    <r>
      <rPr>
        <sz val="11"/>
        <color auto="1"/>
        <rFont val="ＭＳ 明朝"/>
      </rPr>
      <t xml:space="preserve">
（各回10月1日現在）</t>
    </r>
    <rPh sb="0" eb="1">
      <t>クニ</t>
    </rPh>
    <rPh sb="3" eb="4">
      <t>ゼイ</t>
    </rPh>
    <rPh sb="6" eb="7">
      <t>チョウ</t>
    </rPh>
    <rPh sb="9" eb="10">
      <t>サ</t>
    </rPh>
    <rPh sb="12" eb="14">
      <t>カクカイ</t>
    </rPh>
    <rPh sb="16" eb="17">
      <t>ガツ</t>
    </rPh>
    <rPh sb="18" eb="19">
      <t>ニチ</t>
    </rPh>
    <rPh sb="19" eb="21">
      <t>ゲンザイ</t>
    </rPh>
    <phoneticPr fontId="2"/>
  </si>
  <si>
    <t>那　賀　川</t>
    <rPh sb="0" eb="1">
      <t>トモ</t>
    </rPh>
    <rPh sb="2" eb="3">
      <t>ガ</t>
    </rPh>
    <rPh sb="4" eb="5">
      <t>カワ</t>
    </rPh>
    <phoneticPr fontId="2"/>
  </si>
  <si>
    <t>大正4.11.10町制</t>
    <rPh sb="0" eb="2">
      <t>タイショウ</t>
    </rPh>
    <rPh sb="9" eb="11">
      <t>チョウセイ</t>
    </rPh>
    <phoneticPr fontId="2"/>
  </si>
  <si>
    <t>平成16年</t>
    <rPh sb="0" eb="2">
      <t>ヘイセイ</t>
    </rPh>
    <rPh sb="4" eb="5">
      <t>ネン</t>
    </rPh>
    <phoneticPr fontId="2"/>
  </si>
  <si>
    <r>
      <t>住 民 基 本 台 帳</t>
    </r>
    <r>
      <rPr>
        <sz val="11"/>
        <color auto="1"/>
        <rFont val="ＭＳ Ｐ明朝"/>
      </rPr>
      <t xml:space="preserve">
（各年3月31日現在）</t>
    </r>
    <rPh sb="0" eb="1">
      <t>ジュウ</t>
    </rPh>
    <rPh sb="2" eb="3">
      <t>ミン</t>
    </rPh>
    <rPh sb="4" eb="5">
      <t>モト</t>
    </rPh>
    <rPh sb="6" eb="7">
      <t>ホン</t>
    </rPh>
    <rPh sb="8" eb="9">
      <t>ダイ</t>
    </rPh>
    <rPh sb="10" eb="11">
      <t>トバリ</t>
    </rPh>
    <rPh sb="13" eb="14">
      <t>カク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</si>
  <si>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平成15年</t>
    <rPh sb="0" eb="2">
      <t>ヘイセイ</t>
    </rPh>
    <rPh sb="4" eb="5">
      <t>ネン</t>
    </rPh>
    <phoneticPr fontId="2"/>
  </si>
  <si>
    <t>最高</t>
    <rPh sb="0" eb="2">
      <t>サイコウ</t>
    </rPh>
    <phoneticPr fontId="2"/>
  </si>
  <si>
    <t>平成19年</t>
    <rPh sb="0" eb="2">
      <t>ヘイセイ</t>
    </rPh>
    <rPh sb="4" eb="5">
      <t>ネン</t>
    </rPh>
    <phoneticPr fontId="2"/>
  </si>
  <si>
    <t>河　川　名</t>
    <rPh sb="0" eb="1">
      <t>カワ</t>
    </rPh>
    <rPh sb="2" eb="3">
      <t>カワ</t>
    </rPh>
    <rPh sb="4" eb="5">
      <t>メイ</t>
    </rPh>
    <phoneticPr fontId="2"/>
  </si>
  <si>
    <t>平成21年</t>
    <rPh sb="0" eb="2">
      <t>ヘイセイ</t>
    </rPh>
    <rPh sb="4" eb="5">
      <t>ネン</t>
    </rPh>
    <phoneticPr fontId="2"/>
  </si>
  <si>
    <t>明治38.10.10町制</t>
    <rPh sb="0" eb="2">
      <t>メイジ</t>
    </rPh>
    <rPh sb="10" eb="12">
      <t>チョウセイ</t>
    </rPh>
    <phoneticPr fontId="2"/>
  </si>
  <si>
    <t>昭和30.4.15編入</t>
    <rPh sb="0" eb="2">
      <t>ショウワ</t>
    </rPh>
    <rPh sb="9" eb="11">
      <t>ヘンニュウ</t>
    </rPh>
    <phoneticPr fontId="2"/>
  </si>
  <si>
    <t>総事業費</t>
    <rPh sb="0" eb="1">
      <t>フサ</t>
    </rPh>
    <rPh sb="1" eb="2">
      <t>コト</t>
    </rPh>
    <rPh sb="2" eb="3">
      <t>ギョウ</t>
    </rPh>
    <rPh sb="3" eb="4">
      <t>ヒ</t>
    </rPh>
    <phoneticPr fontId="2"/>
  </si>
  <si>
    <t>第２回（大正14年）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</si>
  <si>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見能林村</t>
    <rPh sb="0" eb="3">
      <t>ミノバヤシ</t>
    </rPh>
    <rPh sb="3" eb="4">
      <t>ムラ</t>
    </rPh>
    <phoneticPr fontId="2"/>
  </si>
  <si>
    <r>
      <t>※</t>
    </r>
    <r>
      <rPr>
        <sz val="8"/>
        <color auto="1"/>
        <rFont val="ＭＳ 明朝"/>
      </rPr>
      <t>　</t>
    </r>
    <r>
      <rPr>
        <sz val="11"/>
        <color auto="1"/>
        <rFont val="ＭＳ 明朝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</si>
  <si>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上　　　流　　　端</t>
    <rPh sb="0" eb="1">
      <t>ウエ</t>
    </rPh>
    <rPh sb="4" eb="5">
      <t>ナガレ</t>
    </rPh>
    <rPh sb="8" eb="9">
      <t>ハタ</t>
    </rPh>
    <phoneticPr fontId="2"/>
  </si>
  <si>
    <t>平成10年</t>
    <rPh sb="0" eb="2">
      <t>ヘイセイ</t>
    </rPh>
    <rPh sb="4" eb="5">
      <t>ネン</t>
    </rPh>
    <phoneticPr fontId="2"/>
  </si>
  <si>
    <t>10月</t>
  </si>
  <si>
    <t>平成11年</t>
    <rPh sb="0" eb="2">
      <t>ヘイセイ</t>
    </rPh>
    <rPh sb="4" eb="5">
      <t>ネン</t>
    </rPh>
    <phoneticPr fontId="2"/>
  </si>
  <si>
    <t>・・・</t>
  </si>
  <si>
    <t>1995年</t>
    <rPh sb="4" eb="5">
      <t>ネン</t>
    </rPh>
    <phoneticPr fontId="2"/>
  </si>
  <si>
    <t>４　 主 な 河 川</t>
    <rPh sb="3" eb="4">
      <t>オモ</t>
    </rPh>
    <rPh sb="7" eb="8">
      <t>カワ</t>
    </rPh>
    <rPh sb="9" eb="10">
      <t>カワ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</si>
  <si>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</si>
  <si>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</si>
  <si>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洪水調節・河川維持</t>
    <rPh sb="0" eb="4">
      <t>コウズイチョウセツ</t>
    </rPh>
    <rPh sb="5" eb="7">
      <t>カセン</t>
    </rPh>
    <rPh sb="7" eb="9">
      <t>イジ</t>
    </rPh>
    <phoneticPr fontId="2"/>
  </si>
  <si>
    <t>11月</t>
  </si>
  <si>
    <t>平成23年</t>
    <rPh sb="0" eb="2">
      <t>ヘイセイ</t>
    </rPh>
    <rPh sb="4" eb="5">
      <t>ネン</t>
    </rPh>
    <phoneticPr fontId="2"/>
  </si>
  <si>
    <t>この表は、蒲生田地域気象観測所で観測した気象の状況である。</t>
    <rPh sb="2" eb="3">
      <t>ヒョウ</t>
    </rPh>
    <rPh sb="5" eb="7">
      <t>ガモウ</t>
    </rPh>
    <rPh sb="7" eb="8">
      <t>タ</t>
    </rPh>
    <rPh sb="8" eb="10">
      <t>チイキ</t>
    </rPh>
    <rPh sb="10" eb="12">
      <t>キショウ</t>
    </rPh>
    <rPh sb="12" eb="14">
      <t>カンソク</t>
    </rPh>
    <rPh sb="14" eb="15">
      <t>ショ</t>
    </rPh>
    <rPh sb="16" eb="18">
      <t>カンソク</t>
    </rPh>
    <rPh sb="20" eb="22">
      <t>キショウ</t>
    </rPh>
    <rPh sb="23" eb="25">
      <t>ジョウキョウ</t>
    </rPh>
    <phoneticPr fontId="2"/>
  </si>
  <si>
    <t>昭和31.9.30合併</t>
    <rPh sb="0" eb="2">
      <t>ショウワ</t>
    </rPh>
    <phoneticPr fontId="2"/>
  </si>
  <si>
    <t>女</t>
    <rPh sb="0" eb="1">
      <t>オンナ</t>
    </rPh>
    <phoneticPr fontId="2"/>
  </si>
  <si>
    <t>南　　　北</t>
    <rPh sb="0" eb="1">
      <t>ミナミ</t>
    </rPh>
    <rPh sb="4" eb="5">
      <t>キタ</t>
    </rPh>
    <phoneticPr fontId="2"/>
  </si>
  <si>
    <t>新野村</t>
    <rPh sb="0" eb="2">
      <t>アラタノ</t>
    </rPh>
    <rPh sb="2" eb="3">
      <t>ムラ</t>
    </rPh>
    <phoneticPr fontId="2"/>
  </si>
  <si>
    <t>平成12年</t>
    <rPh sb="0" eb="2">
      <t>ヘイセイ</t>
    </rPh>
    <rPh sb="4" eb="5">
      <t>ネン</t>
    </rPh>
    <phoneticPr fontId="2"/>
  </si>
  <si>
    <t>海</t>
    <rPh sb="0" eb="1">
      <t>ウミ</t>
    </rPh>
    <phoneticPr fontId="2"/>
  </si>
  <si>
    <t>資料　徳島地方気象台</t>
    <rPh sb="0" eb="2">
      <t>シリョウ</t>
    </rPh>
    <rPh sb="3" eb="5">
      <t>トクシマ</t>
    </rPh>
    <rPh sb="5" eb="7">
      <t>チホウ</t>
    </rPh>
    <rPh sb="7" eb="10">
      <t>キショウダイ</t>
    </rPh>
    <phoneticPr fontId="2"/>
  </si>
  <si>
    <t>桑野町</t>
    <rPh sb="0" eb="3">
      <t>クワノチョウ</t>
    </rPh>
    <phoneticPr fontId="2"/>
  </si>
  <si>
    <t>第18回（平成17年）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</si>
  <si>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約32km</t>
    <rPh sb="0" eb="1">
      <t>ヤク</t>
    </rPh>
    <phoneticPr fontId="2"/>
  </si>
  <si>
    <t>総　面　積</t>
    <rPh sb="0" eb="1">
      <t>フサ</t>
    </rPh>
    <rPh sb="2" eb="3">
      <t>メン</t>
    </rPh>
    <rPh sb="4" eb="5">
      <t>セキ</t>
    </rPh>
    <phoneticPr fontId="2"/>
  </si>
  <si>
    <t>東　　　西</t>
    <rPh sb="0" eb="1">
      <t>ヒガシ</t>
    </rPh>
    <rPh sb="4" eb="5">
      <t>ニシ</t>
    </rPh>
    <phoneticPr fontId="2"/>
  </si>
  <si>
    <t>日最大</t>
    <rPh sb="0" eb="1">
      <t>ヒ</t>
    </rPh>
    <rPh sb="1" eb="3">
      <t>サイダイ</t>
    </rPh>
    <phoneticPr fontId="2"/>
  </si>
  <si>
    <t>第１回（大正 9年）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</si>
  <si>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最低</t>
    <rPh sb="0" eb="2">
      <t>サイテイ</t>
    </rPh>
    <phoneticPr fontId="2"/>
  </si>
  <si>
    <t>北　　　　緯</t>
    <rPh sb="0" eb="1">
      <t>キタ</t>
    </rPh>
    <rPh sb="5" eb="6">
      <t>ヨコイト</t>
    </rPh>
    <phoneticPr fontId="2"/>
  </si>
  <si>
    <t>橘浦村</t>
    <rPh sb="0" eb="1">
      <t>タチバナ</t>
    </rPh>
    <rPh sb="1" eb="2">
      <t>ウラ</t>
    </rPh>
    <rPh sb="2" eb="3">
      <t>ムラ</t>
    </rPh>
    <phoneticPr fontId="2"/>
  </si>
  <si>
    <t>東　　　　経</t>
    <rPh sb="0" eb="1">
      <t>ヒガシ</t>
    </rPh>
    <rPh sb="5" eb="6">
      <t>キョウ</t>
    </rPh>
    <phoneticPr fontId="2"/>
  </si>
  <si>
    <t>桑野川への合流点</t>
    <rPh sb="0" eb="2">
      <t>クワノ</t>
    </rPh>
    <rPh sb="2" eb="3">
      <t>ガワ</t>
    </rPh>
    <rPh sb="5" eb="8">
      <t>ゴウリュウテン</t>
    </rPh>
    <phoneticPr fontId="2"/>
  </si>
  <si>
    <t>位　　　　　　　　　　　置</t>
    <rPh sb="0" eb="1">
      <t>クライ</t>
    </rPh>
    <rPh sb="12" eb="13">
      <t>チ</t>
    </rPh>
    <phoneticPr fontId="2"/>
  </si>
  <si>
    <t>　左岸　那賀郡那賀町木頭北川字高野瀬山6番の4地先
　右岸　同町木頭北川同字6番の2地先</t>
    <rPh sb="1" eb="3">
      <t>サガン</t>
    </rPh>
    <rPh sb="4" eb="7">
      <t>ナカグン</t>
    </rPh>
    <rPh sb="7" eb="9">
      <t>ナガ</t>
    </rPh>
    <rPh sb="9" eb="10">
      <t>チョウ</t>
    </rPh>
    <rPh sb="10" eb="11">
      <t>キ</t>
    </rPh>
    <rPh sb="11" eb="12">
      <t>アタマ</t>
    </rPh>
    <rPh sb="14" eb="15">
      <t>アザ</t>
    </rPh>
    <rPh sb="15" eb="16">
      <t>タカ</t>
    </rPh>
    <rPh sb="16" eb="17">
      <t>ノ</t>
    </rPh>
    <rPh sb="17" eb="18">
      <t>セ</t>
    </rPh>
    <rPh sb="18" eb="19">
      <t>ヤマ</t>
    </rPh>
    <rPh sb="20" eb="21">
      <t>バン</t>
    </rPh>
    <rPh sb="23" eb="24">
      <t>チ</t>
    </rPh>
    <rPh sb="24" eb="25">
      <t>サキ</t>
    </rPh>
    <rPh sb="27" eb="29">
      <t>ウガン</t>
    </rPh>
    <rPh sb="30" eb="32">
      <t>ドウチョウ</t>
    </rPh>
    <rPh sb="32" eb="34">
      <t>キトウ</t>
    </rPh>
    <rPh sb="34" eb="36">
      <t>キタガワ</t>
    </rPh>
    <rPh sb="36" eb="37">
      <t>ドウ</t>
    </rPh>
    <rPh sb="37" eb="38">
      <t>アザ</t>
    </rPh>
    <rPh sb="39" eb="40">
      <t>バン</t>
    </rPh>
    <rPh sb="42" eb="44">
      <t>チサキ</t>
    </rPh>
    <phoneticPr fontId="2"/>
  </si>
  <si>
    <t>有効貯水量</t>
    <rPh sb="0" eb="2">
      <t>ユウコウ</t>
    </rPh>
    <rPh sb="2" eb="4">
      <t>チョスイ</t>
    </rPh>
    <rPh sb="4" eb="5">
      <t>リョウ</t>
    </rPh>
    <phoneticPr fontId="2"/>
  </si>
  <si>
    <t>羽ノ浦町</t>
    <rPh sb="0" eb="1">
      <t>ハ</t>
    </rPh>
    <rPh sb="2" eb="4">
      <t>ウラチョウ</t>
    </rPh>
    <phoneticPr fontId="2"/>
  </si>
  <si>
    <t>富岡町</t>
    <rPh sb="0" eb="3">
      <t>トミオカチョウ</t>
    </rPh>
    <phoneticPr fontId="2"/>
  </si>
  <si>
    <t>９月</t>
  </si>
  <si>
    <t>福井川</t>
    <rPh sb="0" eb="2">
      <t>フクイ</t>
    </rPh>
    <rPh sb="2" eb="3">
      <t>ガワ</t>
    </rPh>
    <phoneticPr fontId="2"/>
  </si>
  <si>
    <t>桑野村</t>
    <rPh sb="0" eb="2">
      <t>クワノ</t>
    </rPh>
    <rPh sb="2" eb="3">
      <t>ムラ</t>
    </rPh>
    <phoneticPr fontId="2"/>
  </si>
  <si>
    <t>指定延長
（m）</t>
    <rPh sb="0" eb="2">
      <t>シテイ</t>
    </rPh>
    <rPh sb="2" eb="4">
      <t>エンチョウ</t>
    </rPh>
    <phoneticPr fontId="2"/>
  </si>
  <si>
    <t>新野町</t>
    <rPh sb="0" eb="3">
      <t>アラタノチョウ</t>
    </rPh>
    <phoneticPr fontId="2"/>
  </si>
  <si>
    <t>椿村</t>
    <rPh sb="0" eb="1">
      <t>ツバキ</t>
    </rPh>
    <rPh sb="1" eb="2">
      <t>ムラ</t>
    </rPh>
    <phoneticPr fontId="2"/>
  </si>
  <si>
    <t>平均</t>
    <rPh sb="0" eb="2">
      <t>ヘイキン</t>
    </rPh>
    <phoneticPr fontId="2"/>
  </si>
  <si>
    <t>水系別</t>
    <rPh sb="0" eb="1">
      <t>ミズ</t>
    </rPh>
    <rPh sb="1" eb="2">
      <t>ケイ</t>
    </rPh>
    <rPh sb="2" eb="3">
      <t>ベツ</t>
    </rPh>
    <phoneticPr fontId="2"/>
  </si>
  <si>
    <t>12月</t>
  </si>
  <si>
    <t>徳島県</t>
    <rPh sb="0" eb="3">
      <t>トクシマケン</t>
    </rPh>
    <phoneticPr fontId="2"/>
  </si>
  <si>
    <t>羽ノ浦村</t>
    <rPh sb="0" eb="1">
      <t>ハ</t>
    </rPh>
    <rPh sb="2" eb="3">
      <t>ウラ</t>
    </rPh>
    <rPh sb="3" eb="4">
      <t>ムラ</t>
    </rPh>
    <phoneticPr fontId="2"/>
  </si>
  <si>
    <t>起日
(月日)</t>
  </si>
  <si>
    <t>起日
(月日)</t>
    <rPh sb="0" eb="1">
      <t>キ</t>
    </rPh>
    <rPh sb="1" eb="2">
      <t>ヒ</t>
    </rPh>
    <rPh sb="4" eb="6">
      <t>ガッピ</t>
    </rPh>
    <phoneticPr fontId="2"/>
  </si>
  <si>
    <t>流域面積</t>
    <rPh sb="0" eb="2">
      <t>リュウイキ</t>
    </rPh>
    <rPh sb="2" eb="4">
      <t>メンセキ</t>
    </rPh>
    <phoneticPr fontId="2"/>
  </si>
  <si>
    <t>下 流 端</t>
    <rPh sb="0" eb="1">
      <t>シタ</t>
    </rPh>
    <rPh sb="2" eb="3">
      <t>ナガレ</t>
    </rPh>
    <rPh sb="4" eb="5">
      <t>ハタ</t>
    </rPh>
    <phoneticPr fontId="2"/>
  </si>
  <si>
    <t>区　　　　　　　　　　　　　間</t>
    <rPh sb="0" eb="1">
      <t>ク</t>
    </rPh>
    <rPh sb="14" eb="15">
      <t>アイダ</t>
    </rPh>
    <phoneticPr fontId="2"/>
  </si>
  <si>
    <t>福井ダム</t>
    <rPh sb="0" eb="2">
      <t>フクイ</t>
    </rPh>
    <phoneticPr fontId="2"/>
  </si>
  <si>
    <t>福井町鉦打</t>
    <rPh sb="0" eb="3">
      <t>フクイチョウ</t>
    </rPh>
    <rPh sb="4" eb="5">
      <t>ウ</t>
    </rPh>
    <phoneticPr fontId="2"/>
  </si>
  <si>
    <t>(福井川水系)
福　井　川</t>
    <rPh sb="1" eb="3">
      <t>フクイ</t>
    </rPh>
    <rPh sb="3" eb="4">
      <t>ガワ</t>
    </rPh>
    <rPh sb="4" eb="6">
      <t>スイケイ</t>
    </rPh>
    <rPh sb="8" eb="9">
      <t>フク</t>
    </rPh>
    <rPh sb="10" eb="11">
      <t>イ</t>
    </rPh>
    <rPh sb="12" eb="13">
      <t>ガワ</t>
    </rPh>
    <phoneticPr fontId="2"/>
  </si>
  <si>
    <t>(打樋川水系)
打　樋　川</t>
    <rPh sb="1" eb="2">
      <t>ウ</t>
    </rPh>
    <rPh sb="2" eb="3">
      <t>ヒ</t>
    </rPh>
    <rPh sb="3" eb="4">
      <t>ガワ</t>
    </rPh>
    <rPh sb="4" eb="6">
      <t>スイケイ</t>
    </rPh>
    <rPh sb="8" eb="9">
      <t>ウ</t>
    </rPh>
    <rPh sb="10" eb="11">
      <t>ヒ</t>
    </rPh>
    <rPh sb="12" eb="13">
      <t>ガワ</t>
    </rPh>
    <phoneticPr fontId="2"/>
  </si>
  <si>
    <t>(椿川水系)
椿　　　川</t>
    <rPh sb="1" eb="2">
      <t>ツバキ</t>
    </rPh>
    <rPh sb="2" eb="4">
      <t>カワミズ</t>
    </rPh>
    <rPh sb="4" eb="5">
      <t>ケイ</t>
    </rPh>
    <rPh sb="7" eb="8">
      <t>ツバキ</t>
    </rPh>
    <rPh sb="11" eb="12">
      <t>カワ</t>
    </rPh>
    <phoneticPr fontId="2"/>
  </si>
  <si>
    <t>型式</t>
    <rPh sb="0" eb="1">
      <t>カタ</t>
    </rPh>
    <rPh sb="1" eb="2">
      <t>シキ</t>
    </rPh>
    <phoneticPr fontId="2"/>
  </si>
  <si>
    <t>一級河川（那賀川水系）　</t>
    <rPh sb="0" eb="2">
      <t>イッキュウ</t>
    </rPh>
    <rPh sb="2" eb="4">
      <t>カセン</t>
    </rPh>
    <phoneticPr fontId="2"/>
  </si>
  <si>
    <t>桑　野　川</t>
    <rPh sb="0" eb="1">
      <t>クワ</t>
    </rPh>
    <rPh sb="2" eb="3">
      <t>ノ</t>
    </rPh>
    <rPh sb="4" eb="5">
      <t>ガワ</t>
    </rPh>
    <phoneticPr fontId="2"/>
  </si>
  <si>
    <t>目的</t>
    <rPh sb="0" eb="1">
      <t>メ</t>
    </rPh>
    <rPh sb="1" eb="2">
      <t>マト</t>
    </rPh>
    <phoneticPr fontId="2"/>
  </si>
  <si>
    <t>岡　　　川</t>
    <rPh sb="0" eb="1">
      <t>オカ</t>
    </rPh>
    <rPh sb="4" eb="5">
      <t>カワ</t>
    </rPh>
    <phoneticPr fontId="2"/>
  </si>
  <si>
    <t>１　 位置及び面積</t>
    <rPh sb="3" eb="4">
      <t>クライ</t>
    </rPh>
    <rPh sb="4" eb="5">
      <t>チ</t>
    </rPh>
    <rPh sb="5" eb="6">
      <t>オヨ</t>
    </rPh>
    <rPh sb="7" eb="8">
      <t>メン</t>
    </rPh>
    <rPh sb="8" eb="9">
      <t>セキ</t>
    </rPh>
    <phoneticPr fontId="2"/>
  </si>
  <si>
    <t>南　　　川</t>
    <rPh sb="0" eb="1">
      <t>ミナミ</t>
    </rPh>
    <rPh sb="4" eb="5">
      <t>カワ</t>
    </rPh>
    <phoneticPr fontId="2"/>
  </si>
  <si>
    <t>２年</t>
    <rPh sb="1" eb="2">
      <t>ネン</t>
    </rPh>
    <phoneticPr fontId="2"/>
  </si>
  <si>
    <t>６月</t>
  </si>
  <si>
    <t>人　　　　　　　　　　口</t>
    <rPh sb="0" eb="1">
      <t>ヒト</t>
    </rPh>
    <rPh sb="11" eb="12">
      <t>クチ</t>
    </rPh>
    <phoneticPr fontId="2"/>
  </si>
  <si>
    <t>世帯数</t>
  </si>
  <si>
    <t>世帯数</t>
    <rPh sb="0" eb="3">
      <t>セタイスウ</t>
    </rPh>
    <phoneticPr fontId="2"/>
  </si>
  <si>
    <t>平成17年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</si>
  <si>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</si>
  <si>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</si>
  <si>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阿南市富岡町トノ町12番地3</t>
    <rPh sb="0" eb="2">
      <t>アナン</t>
    </rPh>
    <rPh sb="2" eb="3">
      <t>シ</t>
    </rPh>
    <rPh sb="3" eb="6">
      <t>トミオカチョウ</t>
    </rPh>
    <rPh sb="8" eb="9">
      <t>マチ</t>
    </rPh>
    <rPh sb="11" eb="13">
      <t>バンチ</t>
    </rPh>
    <phoneticPr fontId="2"/>
  </si>
  <si>
    <t>第３回（昭和 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</si>
  <si>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第４回（昭和10年）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</si>
  <si>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第５回（昭和15年）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</si>
  <si>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第６回（昭和22年）</t>
  </si>
  <si>
    <t>第７回（昭和25年）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</si>
  <si>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第８回（昭和30年）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</si>
  <si>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第９回（昭和35年）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</si>
  <si>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第10回（昭和40年）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</si>
  <si>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第11回（昭和45年）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</si>
  <si>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第13回（昭和55年）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</si>
  <si>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第14回（昭和60年）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</si>
  <si>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７月</t>
  </si>
  <si>
    <t>第15回（平成 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</si>
  <si>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第16回（平成 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</si>
  <si>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第17回（平成12年）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</si>
  <si>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人　　　　　　　　　　　口</t>
    <rPh sb="0" eb="1">
      <t>ヒト</t>
    </rPh>
    <rPh sb="12" eb="13">
      <t>クチ</t>
    </rPh>
    <phoneticPr fontId="2"/>
  </si>
  <si>
    <t>富 岡 地 区</t>
    <rPh sb="0" eb="1">
      <t>トミ</t>
    </rPh>
    <rPh sb="2" eb="3">
      <t>オカ</t>
    </rPh>
    <rPh sb="4" eb="5">
      <t>チ</t>
    </rPh>
    <rPh sb="6" eb="7">
      <t>ク</t>
    </rPh>
    <phoneticPr fontId="2"/>
  </si>
  <si>
    <t>宝 田 地 区</t>
    <rPh sb="0" eb="1">
      <t>タカラ</t>
    </rPh>
    <rPh sb="2" eb="3">
      <t>タ</t>
    </rPh>
    <rPh sb="4" eb="5">
      <t>チ</t>
    </rPh>
    <rPh sb="6" eb="7">
      <t>ク</t>
    </rPh>
    <phoneticPr fontId="2"/>
  </si>
  <si>
    <t>８月</t>
  </si>
  <si>
    <t>長 生 地 区</t>
    <rPh sb="0" eb="1">
      <t>チョウ</t>
    </rPh>
    <rPh sb="2" eb="3">
      <t>ショウ</t>
    </rPh>
    <rPh sb="4" eb="5">
      <t>チ</t>
    </rPh>
    <rPh sb="6" eb="7">
      <t>ク</t>
    </rPh>
    <phoneticPr fontId="2"/>
  </si>
  <si>
    <t>大 野 地 区</t>
    <rPh sb="0" eb="1">
      <t>ダイ</t>
    </rPh>
    <rPh sb="2" eb="3">
      <t>ノ</t>
    </rPh>
    <rPh sb="4" eb="5">
      <t>チ</t>
    </rPh>
    <rPh sb="6" eb="7">
      <t>ク</t>
    </rPh>
    <phoneticPr fontId="2"/>
  </si>
  <si>
    <t>５　 ダ 　 ム</t>
  </si>
  <si>
    <t>那賀川町</t>
    <rPh sb="0" eb="4">
      <t>ナカガワチョウ</t>
    </rPh>
    <phoneticPr fontId="2"/>
  </si>
  <si>
    <t>（単位：世帯,人）</t>
  </si>
  <si>
    <t>２　 市域の変遷</t>
    <rPh sb="3" eb="4">
      <t>シ</t>
    </rPh>
    <rPh sb="4" eb="5">
      <t>イキ</t>
    </rPh>
    <rPh sb="6" eb="7">
      <t>ヘン</t>
    </rPh>
    <rPh sb="7" eb="8">
      <t>セン</t>
    </rPh>
    <phoneticPr fontId="2"/>
  </si>
  <si>
    <t>平成22年</t>
    <rPh sb="0" eb="2">
      <t>ヘイセイ</t>
    </rPh>
    <rPh sb="4" eb="5">
      <t>ネン</t>
    </rPh>
    <phoneticPr fontId="2"/>
  </si>
  <si>
    <t>４年</t>
    <rPh sb="1" eb="2">
      <t>ネン</t>
    </rPh>
    <phoneticPr fontId="2"/>
  </si>
  <si>
    <t>　　　　　　　　　　　　　　　　　　　　　８　　　地　区　別　世　帯　数　　　　　　　　　　　と　人　口　の　推　移</t>
    <rPh sb="25" eb="26">
      <t>チ</t>
    </rPh>
    <rPh sb="27" eb="28">
      <t>ク</t>
    </rPh>
    <rPh sb="29" eb="30">
      <t>ベツ</t>
    </rPh>
    <rPh sb="31" eb="32">
      <t>ヨ</t>
    </rPh>
    <rPh sb="33" eb="34">
      <t>オビ</t>
    </rPh>
    <rPh sb="35" eb="36">
      <t>カズ</t>
    </rPh>
    <rPh sb="49" eb="50">
      <t>ヒト</t>
    </rPh>
    <rPh sb="51" eb="52">
      <t>クチ</t>
    </rPh>
    <rPh sb="55" eb="56">
      <t>スイ</t>
    </rPh>
    <rPh sb="57" eb="58">
      <t>ワタル</t>
    </rPh>
    <phoneticPr fontId="2"/>
  </si>
  <si>
    <t>2/29</t>
  </si>
  <si>
    <t>位置</t>
    <rPh sb="0" eb="1">
      <t>クライ</t>
    </rPh>
    <rPh sb="1" eb="2">
      <t>チ</t>
    </rPh>
    <phoneticPr fontId="2"/>
  </si>
  <si>
    <t>３年</t>
    <rPh sb="1" eb="2">
      <t>ネン</t>
    </rPh>
    <phoneticPr fontId="2"/>
  </si>
  <si>
    <r>
      <t>4,000,000ｍ</t>
    </r>
    <r>
      <rPr>
        <vertAlign val="superscript"/>
        <sz val="10.5"/>
        <color auto="1"/>
        <rFont val="BIZ UD明朝 Medium"/>
      </rPr>
      <t>3</t>
    </r>
  </si>
  <si>
    <t>平成25年</t>
    <rPh sb="0" eb="2">
      <t>ヘイセイ</t>
    </rPh>
    <rPh sb="4" eb="5">
      <t>ネン</t>
    </rPh>
    <phoneticPr fontId="2"/>
  </si>
  <si>
    <t>二級河川</t>
    <rPh sb="0" eb="2">
      <t>ニキュウ</t>
    </rPh>
    <rPh sb="2" eb="4">
      <t>カセン</t>
    </rPh>
    <phoneticPr fontId="2"/>
  </si>
  <si>
    <t>　左岸　阿南市福井町貝谷33番の2地先
　右岸　同町貝谷7番の2地先</t>
    <rPh sb="1" eb="3">
      <t>サガン</t>
    </rPh>
    <rPh sb="4" eb="6">
      <t>アナン</t>
    </rPh>
    <rPh sb="6" eb="7">
      <t>シ</t>
    </rPh>
    <rPh sb="7" eb="9">
      <t>フクイ</t>
    </rPh>
    <rPh sb="9" eb="10">
      <t>チョウ</t>
    </rPh>
    <rPh sb="10" eb="11">
      <t>カイ</t>
    </rPh>
    <rPh sb="11" eb="12">
      <t>タニ</t>
    </rPh>
    <rPh sb="14" eb="15">
      <t>バン</t>
    </rPh>
    <rPh sb="17" eb="18">
      <t>チ</t>
    </rPh>
    <rPh sb="18" eb="19">
      <t>サキ</t>
    </rPh>
    <rPh sb="21" eb="23">
      <t>ウガン</t>
    </rPh>
    <rPh sb="24" eb="26">
      <t>ドウチョウ</t>
    </rPh>
    <rPh sb="26" eb="27">
      <t>カイ</t>
    </rPh>
    <rPh sb="27" eb="28">
      <t>タニ</t>
    </rPh>
    <rPh sb="29" eb="30">
      <t>バン</t>
    </rPh>
    <rPh sb="32" eb="33">
      <t>チ</t>
    </rPh>
    <rPh sb="33" eb="34">
      <t>サキ</t>
    </rPh>
    <phoneticPr fontId="2"/>
  </si>
  <si>
    <t>大野村大字下大野字明見</t>
    <rPh sb="0" eb="2">
      <t>オオノ</t>
    </rPh>
    <rPh sb="2" eb="3">
      <t>ソン</t>
    </rPh>
    <rPh sb="3" eb="4">
      <t>オオ</t>
    </rPh>
    <rPh sb="4" eb="5">
      <t>ジ</t>
    </rPh>
    <rPh sb="5" eb="6">
      <t>シタ</t>
    </rPh>
    <rPh sb="6" eb="8">
      <t>オオノ</t>
    </rPh>
    <rPh sb="8" eb="9">
      <t>アザ</t>
    </rPh>
    <rPh sb="9" eb="10">
      <t>メイ</t>
    </rPh>
    <rPh sb="10" eb="11">
      <t>ミ</t>
    </rPh>
    <phoneticPr fontId="2"/>
  </si>
  <si>
    <t>北緯  33度55分19秒
東経 134度39分34秒</t>
    <rPh sb="0" eb="2">
      <t>ホクイ</t>
    </rPh>
    <rPh sb="6" eb="7">
      <t>ド</t>
    </rPh>
    <rPh sb="9" eb="10">
      <t>フン</t>
    </rPh>
    <rPh sb="12" eb="13">
      <t>ビョウ</t>
    </rPh>
    <rPh sb="14" eb="16">
      <t>トウケイ</t>
    </rPh>
    <rPh sb="20" eb="21">
      <t>ド</t>
    </rPh>
    <rPh sb="23" eb="24">
      <t>フン</t>
    </rPh>
    <rPh sb="26" eb="27">
      <t>ビョウ</t>
    </rPh>
    <phoneticPr fontId="2"/>
  </si>
  <si>
    <t>指定延長
（ｍ）</t>
    <rPh sb="0" eb="2">
      <t>シテイ</t>
    </rPh>
    <rPh sb="2" eb="4">
      <t>エンチョウ</t>
    </rPh>
    <phoneticPr fontId="2"/>
  </si>
  <si>
    <t>134度28分01秒～134度49分20秒</t>
    <rPh sb="3" eb="4">
      <t>ド</t>
    </rPh>
    <rPh sb="6" eb="7">
      <t>フン</t>
    </rPh>
    <rPh sb="9" eb="10">
      <t>ビョウ</t>
    </rPh>
    <rPh sb="14" eb="15">
      <t>ド</t>
    </rPh>
    <rPh sb="17" eb="18">
      <t>フン</t>
    </rPh>
    <rPh sb="20" eb="21">
      <t>ビョウ</t>
    </rPh>
    <phoneticPr fontId="2"/>
  </si>
  <si>
    <t>７　　　世　　帯　　数　　と　　人　　口　　の　　推　　移</t>
    <rPh sb="4" eb="5">
      <t>ヨ</t>
    </rPh>
    <rPh sb="7" eb="8">
      <t>オビ</t>
    </rPh>
    <rPh sb="10" eb="11">
      <t>カズ</t>
    </rPh>
    <rPh sb="16" eb="17">
      <t>ヒト</t>
    </rPh>
    <rPh sb="19" eb="20">
      <t>クチ</t>
    </rPh>
    <rPh sb="25" eb="26">
      <t>スイ</t>
    </rPh>
    <rPh sb="28" eb="29">
      <t>ワタル</t>
    </rPh>
    <phoneticPr fontId="2"/>
  </si>
  <si>
    <t>約22㎞</t>
    <rPh sb="0" eb="1">
      <t>ヤク</t>
    </rPh>
    <phoneticPr fontId="2"/>
  </si>
  <si>
    <t>区分</t>
    <rPh sb="0" eb="1">
      <t>ク</t>
    </rPh>
    <rPh sb="1" eb="2">
      <t>ブン</t>
    </rPh>
    <phoneticPr fontId="2"/>
  </si>
  <si>
    <t>資料　市民生活課「住民基本台帳」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phoneticPr fontId="2"/>
  </si>
  <si>
    <t>区分</t>
    <rPh sb="0" eb="2">
      <t>クブン</t>
    </rPh>
    <phoneticPr fontId="2"/>
  </si>
  <si>
    <t>名称</t>
    <rPh sb="0" eb="1">
      <t>ナ</t>
    </rPh>
    <rPh sb="1" eb="2">
      <t>ショウ</t>
    </rPh>
    <phoneticPr fontId="2"/>
  </si>
  <si>
    <t>高さ</t>
    <rPh sb="0" eb="1">
      <t>タカ</t>
    </rPh>
    <phoneticPr fontId="2"/>
  </si>
  <si>
    <t>堤頂長</t>
    <rPh sb="0" eb="1">
      <t>ツツミ</t>
    </rPh>
    <rPh sb="1" eb="2">
      <t>イタダキ</t>
    </rPh>
    <rPh sb="2" eb="3">
      <t>チョウ</t>
    </rPh>
    <phoneticPr fontId="2"/>
  </si>
  <si>
    <t>中野島村</t>
  </si>
  <si>
    <t>今津村</t>
    <rPh sb="0" eb="2">
      <t>イマヅ</t>
    </rPh>
    <rPh sb="2" eb="3">
      <t>ムラ</t>
    </rPh>
    <phoneticPr fontId="2"/>
  </si>
  <si>
    <t>総貯水量</t>
    <rPh sb="0" eb="1">
      <t>ソウ</t>
    </rPh>
    <rPh sb="1" eb="2">
      <t>チョ</t>
    </rPh>
    <rPh sb="2" eb="3">
      <t>ミズ</t>
    </rPh>
    <rPh sb="3" eb="4">
      <t>リョウ</t>
    </rPh>
    <phoneticPr fontId="2"/>
  </si>
  <si>
    <t>第19回（平成22年）</t>
    <rPh sb="5" eb="7">
      <t>ヘイセイ</t>
    </rPh>
    <phoneticPr fontId="2"/>
  </si>
  <si>
    <t>管理</t>
    <rPh sb="0" eb="1">
      <t>カン</t>
    </rPh>
    <rPh sb="1" eb="2">
      <t>リ</t>
    </rPh>
    <phoneticPr fontId="2"/>
  </si>
  <si>
    <t>大正10.1.1改称</t>
    <rPh sb="0" eb="2">
      <t>タイショウ</t>
    </rPh>
    <rPh sb="8" eb="10">
      <t>カイショウ</t>
    </rPh>
    <phoneticPr fontId="2"/>
  </si>
  <si>
    <t>阿南市</t>
    <rPh sb="0" eb="3">
      <t>アナンシ</t>
    </rPh>
    <phoneticPr fontId="2"/>
  </si>
  <si>
    <t>42.5ｍ</t>
  </si>
  <si>
    <t>191.0ｍ</t>
  </si>
  <si>
    <t>海
(幹川流路延長125㎞)</t>
    <rPh sb="0" eb="1">
      <t>ウミ</t>
    </rPh>
    <rPh sb="3" eb="4">
      <t>ミキ</t>
    </rPh>
    <rPh sb="4" eb="5">
      <t>カワ</t>
    </rPh>
    <rPh sb="5" eb="7">
      <t>リュウロ</t>
    </rPh>
    <rPh sb="7" eb="9">
      <t>エンチョウ</t>
    </rPh>
    <phoneticPr fontId="2"/>
  </si>
  <si>
    <t>15,000,000千円</t>
    <rPh sb="10" eb="12">
      <t>センエン</t>
    </rPh>
    <phoneticPr fontId="2"/>
  </si>
  <si>
    <t>中 野 島　　 地 区</t>
    <rPh sb="0" eb="1">
      <t>ナカ</t>
    </rPh>
    <rPh sb="2" eb="3">
      <t>ノ</t>
    </rPh>
    <rPh sb="4" eb="5">
      <t>シマ</t>
    </rPh>
    <rPh sb="8" eb="9">
      <t>チ</t>
    </rPh>
    <rPh sb="10" eb="11">
      <t>ク</t>
    </rPh>
    <phoneticPr fontId="2"/>
  </si>
  <si>
    <t>月　極　値</t>
    <rPh sb="0" eb="1">
      <t>ツキ</t>
    </rPh>
    <rPh sb="2" eb="3">
      <t>キョク</t>
    </rPh>
    <rPh sb="4" eb="5">
      <t>チ</t>
    </rPh>
    <phoneticPr fontId="2"/>
  </si>
  <si>
    <t>　左岸　阿南市下大野町渡り上り457番地先
　右岸　同町五反畑143番の4地先</t>
    <rPh sb="1" eb="3">
      <t>サガン</t>
    </rPh>
    <rPh sb="4" eb="6">
      <t>アナン</t>
    </rPh>
    <rPh sb="6" eb="7">
      <t>シ</t>
    </rPh>
    <rPh sb="7" eb="8">
      <t>シモ</t>
    </rPh>
    <rPh sb="8" eb="10">
      <t>オオノ</t>
    </rPh>
    <rPh sb="10" eb="11">
      <t>チョウ</t>
    </rPh>
    <rPh sb="11" eb="12">
      <t>ワタ</t>
    </rPh>
    <rPh sb="13" eb="14">
      <t>アガ</t>
    </rPh>
    <rPh sb="18" eb="20">
      <t>バンチ</t>
    </rPh>
    <rPh sb="20" eb="21">
      <t>サキ</t>
    </rPh>
    <rPh sb="23" eb="25">
      <t>ウガン</t>
    </rPh>
    <rPh sb="26" eb="28">
      <t>ドウチョウ</t>
    </rPh>
    <rPh sb="28" eb="30">
      <t>ゴタン</t>
    </rPh>
    <rPh sb="30" eb="31">
      <t>ハタ</t>
    </rPh>
    <rPh sb="34" eb="35">
      <t>バン</t>
    </rPh>
    <rPh sb="37" eb="38">
      <t>チ</t>
    </rPh>
    <rPh sb="38" eb="39">
      <t>サキ</t>
    </rPh>
    <phoneticPr fontId="2"/>
  </si>
  <si>
    <t>により町制施行</t>
  </si>
  <si>
    <t>　左岸　阿南市椿町平野49番地先
　右岸　同町平野1番の1地先</t>
    <rPh sb="1" eb="3">
      <t>サガン</t>
    </rPh>
    <rPh sb="4" eb="6">
      <t>アナン</t>
    </rPh>
    <rPh sb="6" eb="7">
      <t>シ</t>
    </rPh>
    <rPh sb="7" eb="9">
      <t>ツバキチョウ</t>
    </rPh>
    <rPh sb="9" eb="10">
      <t>ヒラ</t>
    </rPh>
    <rPh sb="10" eb="11">
      <t>ノ</t>
    </rPh>
    <rPh sb="13" eb="15">
      <t>バンチ</t>
    </rPh>
    <rPh sb="15" eb="16">
      <t>サキ</t>
    </rPh>
    <rPh sb="18" eb="20">
      <t>ウガン</t>
    </rPh>
    <rPh sb="21" eb="23">
      <t>ドウチョウ</t>
    </rPh>
    <rPh sb="23" eb="25">
      <t>ヘイヤ</t>
    </rPh>
    <rPh sb="26" eb="27">
      <t>バン</t>
    </rPh>
    <rPh sb="29" eb="30">
      <t>チ</t>
    </rPh>
    <rPh sb="30" eb="31">
      <t>サキ</t>
    </rPh>
    <phoneticPr fontId="2"/>
  </si>
  <si>
    <t>（単位：世帯,人）</t>
    <rPh sb="1" eb="3">
      <t>タンイ</t>
    </rPh>
    <rPh sb="4" eb="6">
      <t>セタイ</t>
    </rPh>
    <rPh sb="7" eb="8">
      <t>ニン</t>
    </rPh>
    <phoneticPr fontId="2"/>
  </si>
  <si>
    <t>平成26年</t>
    <rPh sb="0" eb="2">
      <t>ヘイセイ</t>
    </rPh>
    <rPh sb="4" eb="5">
      <t>ネン</t>
    </rPh>
    <phoneticPr fontId="2"/>
  </si>
  <si>
    <t>昭和29.3.31合併</t>
    <rPh sb="0" eb="2">
      <t>ショウワ</t>
    </rPh>
    <rPh sb="9" eb="11">
      <t>ガッペイ</t>
    </rPh>
    <phoneticPr fontId="2"/>
  </si>
  <si>
    <t>橘町</t>
    <rPh sb="0" eb="2">
      <t>タチバナチョウ</t>
    </rPh>
    <phoneticPr fontId="2"/>
  </si>
  <si>
    <t>　左岸　阿南市領家町万石52番の4地先
　右岸　同町万石52番の5地先</t>
    <rPh sb="1" eb="3">
      <t>サガン</t>
    </rPh>
    <rPh sb="4" eb="6">
      <t>アナン</t>
    </rPh>
    <rPh sb="6" eb="7">
      <t>シ</t>
    </rPh>
    <rPh sb="7" eb="10">
      <t>リョウケチョウ</t>
    </rPh>
    <rPh sb="10" eb="12">
      <t>マンゴク</t>
    </rPh>
    <rPh sb="14" eb="15">
      <t>バン</t>
    </rPh>
    <rPh sb="17" eb="18">
      <t>チ</t>
    </rPh>
    <rPh sb="18" eb="19">
      <t>サキ</t>
    </rPh>
    <rPh sb="21" eb="23">
      <t>ウガン</t>
    </rPh>
    <rPh sb="24" eb="26">
      <t>ドウチョウ</t>
    </rPh>
    <rPh sb="30" eb="31">
      <t>バン</t>
    </rPh>
    <rPh sb="33" eb="34">
      <t>チ</t>
    </rPh>
    <rPh sb="34" eb="35">
      <t>サキ</t>
    </rPh>
    <phoneticPr fontId="2"/>
  </si>
  <si>
    <t>昭和30.3.26合併</t>
    <rPh sb="0" eb="2">
      <t>ショウワ</t>
    </rPh>
    <rPh sb="9" eb="11">
      <t>ガッペイ</t>
    </rPh>
    <phoneticPr fontId="2"/>
  </si>
  <si>
    <t>長生村</t>
    <rPh sb="0" eb="1">
      <t>ナガ</t>
    </rPh>
    <rPh sb="1" eb="2">
      <t>イ</t>
    </rPh>
    <rPh sb="2" eb="3">
      <t>ムラ</t>
    </rPh>
    <phoneticPr fontId="2"/>
  </si>
  <si>
    <t>昭和30.3.16編入</t>
    <rPh sb="0" eb="2">
      <t>ショウワ</t>
    </rPh>
    <rPh sb="9" eb="11">
      <t>ヘンニュウ</t>
    </rPh>
    <phoneticPr fontId="2"/>
  </si>
  <si>
    <t>加茂谷村</t>
    <rPh sb="0" eb="2">
      <t>カモ</t>
    </rPh>
    <rPh sb="2" eb="3">
      <t>タニ</t>
    </rPh>
    <rPh sb="3" eb="4">
      <t>ムラ</t>
    </rPh>
    <phoneticPr fontId="2"/>
  </si>
  <si>
    <t>明治22年市制町村制施行後</t>
    <rPh sb="0" eb="2">
      <t>メイジ</t>
    </rPh>
    <rPh sb="4" eb="5">
      <t>ネン</t>
    </rPh>
    <rPh sb="5" eb="7">
      <t>シセイ</t>
    </rPh>
    <rPh sb="7" eb="9">
      <t>チョウソン</t>
    </rPh>
    <rPh sb="9" eb="10">
      <t>セイ</t>
    </rPh>
    <rPh sb="10" eb="12">
      <t>シコウ</t>
    </rPh>
    <rPh sb="12" eb="13">
      <t>ゴ</t>
    </rPh>
    <phoneticPr fontId="2"/>
  </si>
  <si>
    <t>富岡村</t>
    <rPh sb="0" eb="1">
      <t>トミ</t>
    </rPh>
    <rPh sb="1" eb="3">
      <t>オカムラ</t>
    </rPh>
    <phoneticPr fontId="2"/>
  </si>
  <si>
    <t>昭和15.2.11町制</t>
    <rPh sb="0" eb="2">
      <t>ショウワ</t>
    </rPh>
    <rPh sb="9" eb="11">
      <t>チョウセイ</t>
    </rPh>
    <phoneticPr fontId="2"/>
  </si>
  <si>
    <t>５年</t>
    <rPh sb="1" eb="2">
      <t>ネン</t>
    </rPh>
    <phoneticPr fontId="2"/>
  </si>
  <si>
    <t>椿町</t>
    <rPh sb="0" eb="1">
      <t>ツバキ</t>
    </rPh>
    <rPh sb="1" eb="2">
      <t>マチ</t>
    </rPh>
    <phoneticPr fontId="2"/>
  </si>
  <si>
    <t>昭和15.7.1町制</t>
    <rPh sb="0" eb="2">
      <t>ショウワ</t>
    </rPh>
    <rPh sb="8" eb="10">
      <t>チョウセイ</t>
    </rPh>
    <phoneticPr fontId="2"/>
  </si>
  <si>
    <t>大正1.10.1町制</t>
    <rPh sb="0" eb="2">
      <t>タイショウ</t>
    </rPh>
    <rPh sb="8" eb="10">
      <t>チョウセイ</t>
    </rPh>
    <phoneticPr fontId="2"/>
  </si>
  <si>
    <t>今津浦村</t>
    <rPh sb="0" eb="2">
      <t>イマヅ</t>
    </rPh>
    <rPh sb="2" eb="3">
      <t>ウラ</t>
    </rPh>
    <rPh sb="3" eb="4">
      <t>ムラ</t>
    </rPh>
    <phoneticPr fontId="2"/>
  </si>
  <si>
    <t>平島村</t>
    <rPh sb="0" eb="2">
      <t>ヒラジマ</t>
    </rPh>
    <rPh sb="2" eb="3">
      <t>ムラ</t>
    </rPh>
    <phoneticPr fontId="2"/>
  </si>
  <si>
    <t>平成27年</t>
    <rPh sb="0" eb="2">
      <t>ヘイセイ</t>
    </rPh>
    <rPh sb="4" eb="5">
      <t>ネン</t>
    </rPh>
    <phoneticPr fontId="2"/>
  </si>
  <si>
    <t>大正7.2.11町制</t>
    <rPh sb="0" eb="2">
      <t>タイショウ</t>
    </rPh>
    <rPh sb="8" eb="10">
      <t>チョウセイ</t>
    </rPh>
    <phoneticPr fontId="2"/>
  </si>
  <si>
    <t>広　　　　ぼ　　　　う</t>
    <rPh sb="0" eb="1">
      <t>ヒロ</t>
    </rPh>
    <phoneticPr fontId="2"/>
  </si>
  <si>
    <t>昭和30.1.1編入</t>
    <rPh sb="0" eb="2">
      <t>ショウワ</t>
    </rPh>
    <rPh sb="8" eb="10">
      <t>ヘンニュウ</t>
    </rPh>
    <phoneticPr fontId="2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</si>
  <si>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</si>
  <si>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昭和29.3.31編入</t>
    <rPh sb="0" eb="2">
      <t>ショウワ</t>
    </rPh>
    <rPh sb="9" eb="11">
      <t>ヘンニュウ</t>
    </rPh>
    <phoneticPr fontId="2"/>
  </si>
  <si>
    <t xml:space="preserve">　 　 </t>
  </si>
  <si>
    <t>平成18年</t>
    <rPh sb="0" eb="2">
      <t>ヘイセイ</t>
    </rPh>
    <rPh sb="4" eb="5">
      <t>ネン</t>
    </rPh>
    <phoneticPr fontId="2"/>
  </si>
  <si>
    <t>平成18.3.20編入</t>
  </si>
  <si>
    <t>３　 気　 象</t>
    <rPh sb="3" eb="4">
      <t>キ</t>
    </rPh>
    <rPh sb="6" eb="7">
      <t>ゾウ</t>
    </rPh>
    <phoneticPr fontId="2"/>
  </si>
  <si>
    <t>平成24年</t>
    <rPh sb="0" eb="2">
      <t>ヘイセイ</t>
    </rPh>
    <rPh sb="4" eb="5">
      <t>ネン</t>
    </rPh>
    <phoneticPr fontId="2"/>
  </si>
  <si>
    <t>派川那賀川への合流点</t>
    <rPh sb="0" eb="1">
      <t>ハ</t>
    </rPh>
    <rPh sb="1" eb="2">
      <t>ガワ</t>
    </rPh>
    <rPh sb="2" eb="5">
      <t>ナカガワ</t>
    </rPh>
    <rPh sb="7" eb="10">
      <t>ゴウリュウテン</t>
    </rPh>
    <phoneticPr fontId="2"/>
  </si>
  <si>
    <t>33度47分08秒～33度59分11秒</t>
    <rPh sb="2" eb="3">
      <t>ド</t>
    </rPh>
    <rPh sb="5" eb="6">
      <t>フン</t>
    </rPh>
    <rPh sb="8" eb="9">
      <t>ビョウ</t>
    </rPh>
    <rPh sb="12" eb="13">
      <t>ド</t>
    </rPh>
    <rPh sb="15" eb="16">
      <t>フン</t>
    </rPh>
    <rPh sb="18" eb="19">
      <t>ビョウ</t>
    </rPh>
    <phoneticPr fontId="2"/>
  </si>
  <si>
    <t>27年</t>
    <rPh sb="2" eb="3">
      <t>ネン</t>
    </rPh>
    <phoneticPr fontId="2"/>
  </si>
  <si>
    <t>平成28年</t>
    <rPh sb="0" eb="2">
      <t>ヘイセイ</t>
    </rPh>
    <rPh sb="4" eb="5">
      <t>ネン</t>
    </rPh>
    <phoneticPr fontId="2"/>
  </si>
  <si>
    <t>資料　徳島県統計書</t>
    <rPh sb="0" eb="2">
      <t>シリョウ</t>
    </rPh>
    <rPh sb="3" eb="6">
      <t>トクシマケン</t>
    </rPh>
    <rPh sb="6" eb="9">
      <t>トウケイショ</t>
    </rPh>
    <phoneticPr fontId="2"/>
  </si>
  <si>
    <t>完成年</t>
    <rPh sb="0" eb="1">
      <t>カン</t>
    </rPh>
    <rPh sb="1" eb="2">
      <t>シゲル</t>
    </rPh>
    <rPh sb="2" eb="3">
      <t>ネン</t>
    </rPh>
    <phoneticPr fontId="2"/>
  </si>
  <si>
    <t>28年</t>
    <rPh sb="2" eb="3">
      <t>ネン</t>
    </rPh>
    <phoneticPr fontId="2"/>
  </si>
  <si>
    <t>２月</t>
    <rPh sb="1" eb="2">
      <t>ガツ</t>
    </rPh>
    <phoneticPr fontId="2"/>
  </si>
  <si>
    <t>　左岸　阿南市新野町川又32番の5地先
　右岸　同町川又98番の4地先</t>
    <rPh sb="1" eb="3">
      <t>サガン</t>
    </rPh>
    <rPh sb="4" eb="6">
      <t>アナン</t>
    </rPh>
    <rPh sb="6" eb="7">
      <t>シ</t>
    </rPh>
    <rPh sb="7" eb="10">
      <t>アラタノチョウ</t>
    </rPh>
    <rPh sb="10" eb="12">
      <t>カワマタ</t>
    </rPh>
    <rPh sb="14" eb="15">
      <t>バン</t>
    </rPh>
    <rPh sb="17" eb="18">
      <t>ジ</t>
    </rPh>
    <rPh sb="18" eb="19">
      <t>サキ</t>
    </rPh>
    <rPh sb="21" eb="23">
      <t>ウガン</t>
    </rPh>
    <rPh sb="24" eb="26">
      <t>ドウチョウ</t>
    </rPh>
    <rPh sb="26" eb="28">
      <t>カワマタ</t>
    </rPh>
    <rPh sb="30" eb="31">
      <t>バン</t>
    </rPh>
    <rPh sb="33" eb="34">
      <t>チ</t>
    </rPh>
    <rPh sb="34" eb="35">
      <t>サキ</t>
    </rPh>
    <phoneticPr fontId="2"/>
  </si>
  <si>
    <t>　左岸　阿南市新野町大谷123番地先
　右岸　同町大谷46番地先</t>
    <rPh sb="1" eb="3">
      <t>サガン</t>
    </rPh>
    <rPh sb="4" eb="6">
      <t>アナン</t>
    </rPh>
    <rPh sb="6" eb="7">
      <t>シ</t>
    </rPh>
    <rPh sb="7" eb="10">
      <t>アラタノチョウ</t>
    </rPh>
    <rPh sb="10" eb="12">
      <t>オオタニ</t>
    </rPh>
    <rPh sb="15" eb="17">
      <t>バンチ</t>
    </rPh>
    <rPh sb="17" eb="18">
      <t>サキ</t>
    </rPh>
    <rPh sb="20" eb="22">
      <t>ウガン</t>
    </rPh>
    <rPh sb="23" eb="25">
      <t>ドウチョウ</t>
    </rPh>
    <rPh sb="25" eb="27">
      <t>オオタニ</t>
    </rPh>
    <rPh sb="29" eb="31">
      <t>バンチ</t>
    </rPh>
    <rPh sb="31" eb="32">
      <t>サキ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</si>
  <si>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</si>
  <si>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</si>
  <si>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大野村</t>
  </si>
  <si>
    <t>宝田村</t>
  </si>
  <si>
    <t>長池村</t>
    <rPh sb="0" eb="2">
      <t>ナガイケ</t>
    </rPh>
    <rPh sb="2" eb="3">
      <t>ムラ</t>
    </rPh>
    <phoneticPr fontId="2"/>
  </si>
  <si>
    <t>明治26.4.1改称</t>
    <rPh sb="0" eb="2">
      <t>メイジ</t>
    </rPh>
    <phoneticPr fontId="2"/>
  </si>
  <si>
    <t>昭和33.5.1合併</t>
    <rPh sb="0" eb="2">
      <t>ショウワ</t>
    </rPh>
    <rPh sb="8" eb="10">
      <t>ガッペイ</t>
    </rPh>
    <phoneticPr fontId="2"/>
  </si>
  <si>
    <t>により市制施行</t>
  </si>
  <si>
    <t>福井村</t>
  </si>
  <si>
    <r>
      <t>279.25㎞</t>
    </r>
    <r>
      <rPr>
        <vertAlign val="superscript"/>
        <sz val="11"/>
        <color auto="1"/>
        <rFont val="BIZ UD明朝 Medium"/>
      </rPr>
      <t>2</t>
    </r>
  </si>
  <si>
    <r>
      <t>4,750,000ｍ</t>
    </r>
    <r>
      <rPr>
        <vertAlign val="superscript"/>
        <sz val="10.5"/>
        <color auto="1"/>
        <rFont val="BIZ UD明朝 Medium"/>
      </rPr>
      <t>3</t>
    </r>
  </si>
  <si>
    <t>月平均</t>
    <rPh sb="0" eb="1">
      <t>ツキ</t>
    </rPh>
    <rPh sb="1" eb="3">
      <t>ヘイキン</t>
    </rPh>
    <phoneticPr fontId="2"/>
  </si>
  <si>
    <t>月合計</t>
    <rPh sb="0" eb="3">
      <t>ツキゴウケイ</t>
    </rPh>
    <phoneticPr fontId="2"/>
  </si>
  <si>
    <t>重力式</t>
    <rPh sb="0" eb="2">
      <t>ジュウリョク</t>
    </rPh>
    <rPh sb="2" eb="3">
      <t>シキ</t>
    </rPh>
    <phoneticPr fontId="2"/>
  </si>
  <si>
    <t>市 庁 舎 の 位 置</t>
    <rPh sb="0" eb="1">
      <t>シ</t>
    </rPh>
    <rPh sb="2" eb="3">
      <t>チョウ</t>
    </rPh>
    <rPh sb="4" eb="5">
      <t>シャ</t>
    </rPh>
    <rPh sb="8" eb="9">
      <t>クライ</t>
    </rPh>
    <rPh sb="10" eb="11">
      <t>チ</t>
    </rPh>
    <phoneticPr fontId="2"/>
  </si>
  <si>
    <t>降 水 量（㎜）</t>
    <rPh sb="0" eb="1">
      <t>コウ</t>
    </rPh>
    <rPh sb="2" eb="3">
      <t>ミズ</t>
    </rPh>
    <rPh sb="4" eb="5">
      <t>リョウ</t>
    </rPh>
    <phoneticPr fontId="2"/>
  </si>
  <si>
    <r>
      <t>15.00㎞</t>
    </r>
    <r>
      <rPr>
        <vertAlign val="superscript"/>
        <sz val="10.5"/>
        <color auto="1"/>
        <rFont val="BIZ UD明朝 Medium"/>
      </rPr>
      <t>2</t>
    </r>
  </si>
  <si>
    <t>気　　　　温　　　（℃）</t>
    <rPh sb="0" eb="1">
      <t>キ</t>
    </rPh>
    <rPh sb="5" eb="6">
      <t>アツシ</t>
    </rPh>
    <phoneticPr fontId="2"/>
  </si>
  <si>
    <t>３月</t>
  </si>
  <si>
    <t>４月</t>
  </si>
  <si>
    <t>５月</t>
  </si>
  <si>
    <t>注）令和6年10月1日現在、国土地理院が電子国土基本図によって計測したものである。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コクド</t>
    </rPh>
    <rPh sb="16" eb="18">
      <t>チリ</t>
    </rPh>
    <rPh sb="18" eb="19">
      <t>イン</t>
    </rPh>
    <rPh sb="20" eb="22">
      <t>デンシ</t>
    </rPh>
    <rPh sb="22" eb="24">
      <t>コクド</t>
    </rPh>
    <rPh sb="24" eb="26">
      <t>キホン</t>
    </rPh>
    <rPh sb="26" eb="27">
      <t>ズ</t>
    </rPh>
    <phoneticPr fontId="2"/>
  </si>
  <si>
    <t>６年</t>
    <rPh sb="1" eb="2">
      <t>ネン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</si>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</sst>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6" formatCode="&quot;¥&quot;#,##0;[Red]&quot;¥&quot;\-#,##0"/>
    <numFmt numFmtId="41" formatCode="_ * #,##0_ ;_ * \-#,##0_ ;_ * &quot;-&quot;_ ;_ @_ "/>
    <numFmt numFmtId="176" formatCode="#,##0.0_ "/>
    <numFmt numFmtId="177" formatCode="m/d"/>
    <numFmt numFmtId="178" formatCode="#,##0_ "/>
    <numFmt numFmtId="179" formatCode="0.0_);[Red]\(0.0\)"/>
    <numFmt numFmtId="180" formatCode="0.0_ "/>
    <numFmt numFmtId="181" formatCode="m/d;@"/>
    <numFmt numFmtId="182" formatCode="[$-411]ggge&quot;年&quot;m&quot;月&quot;d&quot;日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b/>
      <sz val="16"/>
      <color auto="1"/>
      <name val="BIZ UD明朝 Medium"/>
      <family val="1"/>
    </font>
    <font>
      <sz val="10"/>
      <color auto="1"/>
      <name val="BIZ UD明朝 Medium"/>
      <family val="1"/>
    </font>
    <font>
      <sz val="22"/>
      <color auto="1"/>
      <name val="BIZ UD明朝 Medium"/>
      <family val="1"/>
    </font>
    <font>
      <sz val="9"/>
      <color auto="1"/>
      <name val="BIZ UD明朝 Medium"/>
      <family val="1"/>
    </font>
    <font>
      <sz val="14"/>
      <color auto="1"/>
      <name val="BIZ UD明朝 Medium"/>
      <family val="1"/>
    </font>
    <font>
      <sz val="10.5"/>
      <color auto="1"/>
      <name val="BIZ UD明朝 Medium"/>
      <family val="1"/>
    </font>
    <font>
      <sz val="16"/>
      <color auto="1"/>
      <name val="BIZ UD明朝 Medium"/>
      <family val="1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b/>
      <sz val="16"/>
      <color auto="1"/>
      <name val="ＭＳ Ｐ明朝"/>
      <family val="1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distributed" vertical="center" indent="3"/>
    </xf>
    <xf numFmtId="176" fontId="3" fillId="0" borderId="24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indent="3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177" fontId="3" fillId="0" borderId="19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19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180" fontId="3" fillId="0" borderId="19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center" vertical="center"/>
    </xf>
    <xf numFmtId="181" fontId="3" fillId="0" borderId="10" xfId="0" applyNumberFormat="1" applyFont="1" applyBorder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1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distributed" vertical="center" indent="1"/>
    </xf>
    <xf numFmtId="0" fontId="9" fillId="0" borderId="0" xfId="0" applyFont="1" applyBorder="1" applyAlignment="1">
      <alignment horizontal="distributed" vertical="center" indent="1"/>
    </xf>
    <xf numFmtId="0" fontId="9" fillId="0" borderId="19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8" xfId="0" applyFont="1" applyBorder="1"/>
    <xf numFmtId="0" fontId="9" fillId="0" borderId="29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indent="1"/>
    </xf>
    <xf numFmtId="0" fontId="9" fillId="0" borderId="27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distributed" vertical="center"/>
    </xf>
    <xf numFmtId="49" fontId="9" fillId="0" borderId="33" xfId="0" applyNumberFormat="1" applyFont="1" applyBorder="1" applyAlignment="1">
      <alignment horizontal="left" vertical="center" indent="1"/>
    </xf>
    <xf numFmtId="49" fontId="9" fillId="0" borderId="15" xfId="0" applyNumberFormat="1" applyFont="1" applyBorder="1" applyAlignment="1">
      <alignment horizontal="left" vertical="center" indent="1"/>
    </xf>
    <xf numFmtId="0" fontId="9" fillId="0" borderId="15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1" fontId="9" fillId="0" borderId="0" xfId="0" applyNumberFormat="1" applyFont="1" applyBorder="1" applyAlignment="1">
      <alignment horizontal="right" vertical="center"/>
    </xf>
    <xf numFmtId="41" fontId="9" fillId="0" borderId="10" xfId="0" applyNumberFormat="1" applyFont="1" applyBorder="1" applyAlignment="1">
      <alignment horizontal="right" vertical="center"/>
    </xf>
    <xf numFmtId="0" fontId="5" fillId="0" borderId="0" xfId="0" applyFont="1" applyBorder="1"/>
    <xf numFmtId="0" fontId="9" fillId="0" borderId="1" xfId="0" applyFont="1" applyBorder="1"/>
    <xf numFmtId="49" fontId="9" fillId="0" borderId="26" xfId="0" applyNumberFormat="1" applyFont="1" applyBorder="1" applyAlignment="1">
      <alignment horizontal="left" vertical="center" indent="1"/>
    </xf>
    <xf numFmtId="49" fontId="9" fillId="0" borderId="0" xfId="0" applyNumberFormat="1" applyFont="1" applyBorder="1" applyAlignment="1">
      <alignment horizontal="left" vertical="center" indent="1"/>
    </xf>
    <xf numFmtId="49" fontId="9" fillId="0" borderId="0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58" fontId="12" fillId="0" borderId="21" xfId="0" applyNumberFormat="1" applyFont="1" applyBorder="1" applyAlignment="1">
      <alignment horizontal="center" vertical="center"/>
    </xf>
    <xf numFmtId="58" fontId="12" fillId="0" borderId="3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178" fontId="12" fillId="0" borderId="24" xfId="0" applyNumberFormat="1" applyFont="1" applyBorder="1" applyAlignment="1">
      <alignment horizontal="center" vertical="center"/>
    </xf>
    <xf numFmtId="38" fontId="12" fillId="0" borderId="25" xfId="1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41" xfId="0" applyFont="1" applyBorder="1" applyAlignment="1">
      <alignment horizontal="center" vertical="center"/>
    </xf>
    <xf numFmtId="38" fontId="12" fillId="0" borderId="19" xfId="1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182" fontId="11" fillId="0" borderId="21" xfId="0" applyNumberFormat="1" applyFont="1" applyBorder="1" applyAlignment="1">
      <alignment horizontal="center" vertical="center" shrinkToFit="1"/>
    </xf>
    <xf numFmtId="182" fontId="11" fillId="0" borderId="35" xfId="0" applyNumberFormat="1" applyFont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24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8" fontId="12" fillId="0" borderId="35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8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82" fontId="11" fillId="0" borderId="24" xfId="0" applyNumberFormat="1" applyFont="1" applyBorder="1" applyAlignment="1">
      <alignment horizontal="center" vertical="center" shrinkToFit="1"/>
    </xf>
    <xf numFmtId="182" fontId="11" fillId="0" borderId="25" xfId="0" applyNumberFormat="1" applyFont="1" applyBorder="1" applyAlignment="1">
      <alignment horizontal="center" vertical="center" shrinkToFit="1"/>
    </xf>
  </cellXfs>
  <cellStyles count="12">
    <cellStyle name="パーセント 2" xfId="1"/>
    <cellStyle name="桁区切り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通貨 2" xfId="10"/>
    <cellStyle name="桁区切り" xfId="11" builtinId="6"/>
  </cellStyles>
  <tableStyles count="0" defaultTableStyle="TableStyleMedium9" defaultPivotStyle="PivotStyleLight16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85725</xdr:colOff>
      <xdr:row>13</xdr:row>
      <xdr:rowOff>161925</xdr:rowOff>
    </xdr:from>
    <xdr:to xmlns:xdr="http://schemas.openxmlformats.org/drawingml/2006/spreadsheetDrawing">
      <xdr:col>1</xdr:col>
      <xdr:colOff>123825</xdr:colOff>
      <xdr:row>13</xdr:row>
      <xdr:rowOff>333375</xdr:rowOff>
    </xdr:to>
    <xdr:sp macro="" textlink="">
      <xdr:nvSpPr>
        <xdr:cNvPr id="41879" name="AutoShape 1"/>
        <xdr:cNvSpPr/>
      </xdr:nvSpPr>
      <xdr:spPr>
        <a:xfrm>
          <a:off x="1133475" y="496252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14</xdr:row>
      <xdr:rowOff>161925</xdr:rowOff>
    </xdr:from>
    <xdr:to xmlns:xdr="http://schemas.openxmlformats.org/drawingml/2006/spreadsheetDrawing">
      <xdr:col>1</xdr:col>
      <xdr:colOff>123825</xdr:colOff>
      <xdr:row>14</xdr:row>
      <xdr:rowOff>333375</xdr:rowOff>
    </xdr:to>
    <xdr:sp macro="" textlink="">
      <xdr:nvSpPr>
        <xdr:cNvPr id="41880" name="AutoShape 2"/>
        <xdr:cNvSpPr/>
      </xdr:nvSpPr>
      <xdr:spPr>
        <a:xfrm>
          <a:off x="1133475" y="544830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15</xdr:row>
      <xdr:rowOff>161925</xdr:rowOff>
    </xdr:from>
    <xdr:to xmlns:xdr="http://schemas.openxmlformats.org/drawingml/2006/spreadsheetDrawing">
      <xdr:col>1</xdr:col>
      <xdr:colOff>123825</xdr:colOff>
      <xdr:row>15</xdr:row>
      <xdr:rowOff>333375</xdr:rowOff>
    </xdr:to>
    <xdr:sp macro="" textlink="">
      <xdr:nvSpPr>
        <xdr:cNvPr id="41881" name="AutoShape 3"/>
        <xdr:cNvSpPr/>
      </xdr:nvSpPr>
      <xdr:spPr>
        <a:xfrm>
          <a:off x="1133475" y="593407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5</xdr:row>
      <xdr:rowOff>161925</xdr:rowOff>
    </xdr:from>
    <xdr:to xmlns:xdr="http://schemas.openxmlformats.org/drawingml/2006/spreadsheetDrawing">
      <xdr:col>1</xdr:col>
      <xdr:colOff>123825</xdr:colOff>
      <xdr:row>5</xdr:row>
      <xdr:rowOff>333375</xdr:rowOff>
    </xdr:to>
    <xdr:sp macro="" textlink="">
      <xdr:nvSpPr>
        <xdr:cNvPr id="41882" name="AutoShape 4"/>
        <xdr:cNvSpPr/>
      </xdr:nvSpPr>
      <xdr:spPr>
        <a:xfrm>
          <a:off x="1133475" y="187642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6</xdr:row>
      <xdr:rowOff>161925</xdr:rowOff>
    </xdr:from>
    <xdr:to xmlns:xdr="http://schemas.openxmlformats.org/drawingml/2006/spreadsheetDrawing">
      <xdr:col>1</xdr:col>
      <xdr:colOff>123825</xdr:colOff>
      <xdr:row>6</xdr:row>
      <xdr:rowOff>333375</xdr:rowOff>
    </xdr:to>
    <xdr:sp macro="" textlink="">
      <xdr:nvSpPr>
        <xdr:cNvPr id="41883" name="AutoShape 5"/>
        <xdr:cNvSpPr/>
      </xdr:nvSpPr>
      <xdr:spPr>
        <a:xfrm>
          <a:off x="1133475" y="236220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7</xdr:row>
      <xdr:rowOff>161925</xdr:rowOff>
    </xdr:from>
    <xdr:to xmlns:xdr="http://schemas.openxmlformats.org/drawingml/2006/spreadsheetDrawing">
      <xdr:col>1</xdr:col>
      <xdr:colOff>123825</xdr:colOff>
      <xdr:row>7</xdr:row>
      <xdr:rowOff>333375</xdr:rowOff>
    </xdr:to>
    <xdr:sp macro="" textlink="">
      <xdr:nvSpPr>
        <xdr:cNvPr id="41884" name="AutoShape 6"/>
        <xdr:cNvSpPr/>
      </xdr:nvSpPr>
      <xdr:spPr>
        <a:xfrm>
          <a:off x="1133475" y="284797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8</xdr:row>
      <xdr:rowOff>161925</xdr:rowOff>
    </xdr:from>
    <xdr:to xmlns:xdr="http://schemas.openxmlformats.org/drawingml/2006/spreadsheetDrawing">
      <xdr:col>1</xdr:col>
      <xdr:colOff>123825</xdr:colOff>
      <xdr:row>8</xdr:row>
      <xdr:rowOff>333375</xdr:rowOff>
    </xdr:to>
    <xdr:sp macro="" textlink="">
      <xdr:nvSpPr>
        <xdr:cNvPr id="41885" name="AutoShape 7"/>
        <xdr:cNvSpPr/>
      </xdr:nvSpPr>
      <xdr:spPr>
        <a:xfrm>
          <a:off x="1133475" y="333375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printerSettings" Target="../printerSettings/printerSettings7.bin" /><Relationship Id="rId3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printerSettings" Target="../printerSettings/printerSettings9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00B0F0"/>
  </sheetPr>
  <dimension ref="A1:O11"/>
  <sheetViews>
    <sheetView tabSelected="1" zoomScaleSheetLayoutView="55" workbookViewId="0">
      <selection activeCell="L3" sqref="L3:O3"/>
    </sheetView>
  </sheetViews>
  <sheetFormatPr defaultRowHeight="13.5"/>
  <cols>
    <col min="1" max="2" width="6.5" style="1" customWidth="1"/>
    <col min="3" max="4" width="5.5" style="1" customWidth="1"/>
    <col min="5" max="5" width="6.5" style="1" customWidth="1"/>
    <col min="6" max="10" width="5.5" style="1" customWidth="1"/>
    <col min="11" max="11" width="3.625" style="1" customWidth="1"/>
    <col min="12" max="14" width="6.5" style="1" customWidth="1"/>
    <col min="15" max="15" width="9.5" style="1" customWidth="1"/>
    <col min="16" max="16" width="6.5" style="1" customWidth="1"/>
    <col min="17" max="16384" width="9" style="1" customWidth="1"/>
  </cols>
  <sheetData>
    <row r="1" spans="1:15" ht="45" customHeight="1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/>
    <row r="3" spans="1:15" ht="39" customHeight="1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9"/>
      <c r="L3" s="15" t="s">
        <v>211</v>
      </c>
      <c r="M3" s="19"/>
      <c r="N3" s="19"/>
      <c r="O3" s="19"/>
    </row>
    <row r="4" spans="1:15" ht="39" customHeight="1">
      <c r="A4" s="4" t="s">
        <v>49</v>
      </c>
      <c r="B4" s="4"/>
      <c r="C4" s="4"/>
      <c r="D4" s="4"/>
      <c r="E4" s="7"/>
      <c r="F4" s="8" t="s">
        <v>51</v>
      </c>
      <c r="G4" s="4"/>
      <c r="H4" s="4"/>
      <c r="I4" s="4"/>
      <c r="J4" s="4"/>
      <c r="K4" s="7"/>
      <c r="L4" s="8" t="s">
        <v>94</v>
      </c>
      <c r="M4" s="4"/>
      <c r="N4" s="4"/>
      <c r="O4" s="4"/>
    </row>
    <row r="5" spans="1:15" ht="52.5" customHeight="1">
      <c r="A5" s="5" t="s">
        <v>188</v>
      </c>
      <c r="B5" s="5"/>
      <c r="C5" s="5"/>
      <c r="D5" s="5"/>
      <c r="E5" s="5"/>
      <c r="F5" s="5" t="s">
        <v>133</v>
      </c>
      <c r="G5" s="5"/>
      <c r="H5" s="5"/>
      <c r="I5" s="5"/>
      <c r="J5" s="5"/>
      <c r="K5" s="5"/>
      <c r="L5" s="16" t="s">
        <v>131</v>
      </c>
      <c r="M5" s="16"/>
      <c r="N5" s="16"/>
      <c r="O5" s="16"/>
    </row>
    <row r="6" spans="1:15" ht="30" customHeight="1"/>
    <row r="7" spans="1:15" ht="39" customHeight="1">
      <c r="A7" s="3" t="s">
        <v>178</v>
      </c>
      <c r="B7" s="3"/>
      <c r="C7" s="3"/>
      <c r="D7" s="3"/>
      <c r="E7" s="3"/>
      <c r="F7" s="9"/>
      <c r="G7" s="10" t="s">
        <v>44</v>
      </c>
      <c r="H7" s="13"/>
      <c r="I7" s="13"/>
      <c r="J7" s="13"/>
      <c r="M7" s="20"/>
    </row>
    <row r="8" spans="1:15" ht="39" customHeight="1">
      <c r="A8" s="4" t="s">
        <v>45</v>
      </c>
      <c r="B8" s="4"/>
      <c r="C8" s="7"/>
      <c r="D8" s="8" t="s">
        <v>36</v>
      </c>
      <c r="E8" s="4"/>
      <c r="F8" s="7"/>
      <c r="G8" s="11"/>
      <c r="H8" s="14"/>
      <c r="I8" s="14"/>
      <c r="J8" s="14"/>
    </row>
    <row r="9" spans="1:15" ht="66" customHeight="1">
      <c r="A9" s="5" t="s">
        <v>43</v>
      </c>
      <c r="B9" s="5"/>
      <c r="C9" s="5"/>
      <c r="D9" s="5" t="s">
        <v>135</v>
      </c>
      <c r="E9" s="5"/>
      <c r="F9" s="5"/>
      <c r="G9" s="12" t="s">
        <v>206</v>
      </c>
      <c r="H9" s="12"/>
      <c r="I9" s="12"/>
      <c r="J9" s="12"/>
      <c r="L9" s="17"/>
      <c r="M9" s="17"/>
      <c r="N9" s="17"/>
      <c r="O9" s="17"/>
    </row>
    <row r="10" spans="1:15" ht="24" customHeight="1">
      <c r="A10" s="6" t="s">
        <v>218</v>
      </c>
      <c r="M10" s="21"/>
    </row>
    <row r="11" spans="1:15">
      <c r="A11" s="6" t="s">
        <v>182</v>
      </c>
      <c r="L11" s="18"/>
      <c r="M11" s="22"/>
    </row>
  </sheetData>
  <customSheetViews>
    <customSheetView guid="{49BF0136-552B-4F71-8242-59A590B937D4}" showPageBreaks="1" printArea="1" view="pageBreakPreview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16">
    <mergeCell ref="A1:O1"/>
    <mergeCell ref="A3:K3"/>
    <mergeCell ref="L3:O3"/>
    <mergeCell ref="A4:E4"/>
    <mergeCell ref="F4:K4"/>
    <mergeCell ref="L4:O4"/>
    <mergeCell ref="A5:E5"/>
    <mergeCell ref="F5:K5"/>
    <mergeCell ref="L5:O5"/>
    <mergeCell ref="A7:F7"/>
    <mergeCell ref="A8:C8"/>
    <mergeCell ref="D8:F8"/>
    <mergeCell ref="A9:C9"/>
    <mergeCell ref="D9:F9"/>
    <mergeCell ref="G9:J9"/>
    <mergeCell ref="G7:J8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00B0F0"/>
  </sheetPr>
  <dimension ref="A1:AB144"/>
  <sheetViews>
    <sheetView zoomScaleSheetLayoutView="55" workbookViewId="0">
      <selection activeCell="R13" sqref="R13"/>
    </sheetView>
  </sheetViews>
  <sheetFormatPr defaultColWidth="8.875" defaultRowHeight="13.5"/>
  <cols>
    <col min="1" max="1" width="1.5" style="1" customWidth="1"/>
    <col min="2" max="3" width="2.75" style="1" customWidth="1"/>
    <col min="4" max="4" width="1.5" style="1" customWidth="1"/>
    <col min="5" max="5" width="5.75" style="1" customWidth="1"/>
    <col min="6" max="6" width="1.5" style="1" customWidth="1"/>
    <col min="7" max="7" width="4.25" style="1" customWidth="1"/>
    <col min="8" max="8" width="1.5" style="1" customWidth="1"/>
    <col min="9" max="9" width="2.75" style="1" customWidth="1"/>
    <col min="10" max="10" width="1.5" style="1" customWidth="1"/>
    <col min="11" max="11" width="2.75" style="1" customWidth="1"/>
    <col min="12" max="12" width="3" style="1" customWidth="1"/>
    <col min="13" max="13" width="2.75" style="1" customWidth="1"/>
    <col min="14" max="14" width="5.75" style="1" customWidth="1"/>
    <col min="15" max="16" width="1.5" style="1" customWidth="1"/>
    <col min="17" max="18" width="2.75" style="1" customWidth="1"/>
    <col min="19" max="19" width="1.5" style="1" customWidth="1"/>
    <col min="20" max="20" width="7.25" style="1" customWidth="1"/>
    <col min="21" max="21" width="5.75" style="1" customWidth="1"/>
    <col min="22" max="22" width="4.25" style="1" customWidth="1"/>
    <col min="23" max="23" width="1.5" style="1" customWidth="1"/>
    <col min="24" max="25" width="2.75" style="1" customWidth="1"/>
    <col min="26" max="26" width="1.5" style="1" customWidth="1"/>
    <col min="27" max="27" width="5.75" style="1" customWidth="1"/>
    <col min="28" max="16384" width="8.875" style="1"/>
  </cols>
  <sheetData>
    <row r="1" spans="1:28" ht="39" customHeight="1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3.5" customHeight="1">
      <c r="A2" s="25" t="s">
        <v>167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s="23" customFormat="1" ht="7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s="23" customFormat="1" ht="8.1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44"/>
      <c r="X4" s="44"/>
      <c r="Y4" s="44"/>
      <c r="Z4" s="44"/>
      <c r="AA4" s="23"/>
      <c r="AB4" s="26" t="s">
        <v>199</v>
      </c>
    </row>
    <row r="5" spans="1:28" s="23" customFormat="1" ht="8.1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7"/>
      <c r="Q5" s="27"/>
      <c r="R5" s="27"/>
      <c r="S5" s="27"/>
      <c r="T5" s="29"/>
      <c r="U5" s="29"/>
      <c r="V5" s="32"/>
      <c r="W5" s="27"/>
      <c r="X5" s="27"/>
      <c r="Y5" s="27"/>
      <c r="Z5" s="27"/>
      <c r="AA5" s="35"/>
      <c r="AB5" s="26"/>
    </row>
    <row r="6" spans="1:28" s="23" customFormat="1" ht="8.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7"/>
      <c r="Q6" s="27"/>
      <c r="R6" s="27"/>
      <c r="S6" s="27"/>
      <c r="T6" s="27"/>
      <c r="U6" s="23"/>
      <c r="V6" s="33"/>
      <c r="W6" s="29"/>
      <c r="X6" s="29"/>
      <c r="Y6" s="23"/>
      <c r="Z6" s="23"/>
      <c r="AA6" s="23"/>
      <c r="AB6" s="23"/>
    </row>
    <row r="7" spans="1:28" s="23" customFormat="1" ht="8.1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7"/>
      <c r="Q7" s="27"/>
      <c r="R7" s="27"/>
      <c r="S7" s="27"/>
      <c r="T7" s="27"/>
      <c r="U7" s="23"/>
      <c r="V7" s="33"/>
      <c r="W7" s="29"/>
      <c r="X7" s="29"/>
      <c r="Y7" s="23"/>
      <c r="Z7" s="23"/>
      <c r="AA7" s="23"/>
      <c r="AB7" s="23"/>
    </row>
    <row r="8" spans="1:28" s="23" customFormat="1" ht="8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7"/>
      <c r="Q8" s="27"/>
      <c r="R8" s="27"/>
      <c r="S8" s="27"/>
      <c r="T8" s="27"/>
      <c r="U8" s="42"/>
      <c r="V8" s="33"/>
      <c r="W8" s="29"/>
      <c r="X8" s="29"/>
      <c r="Y8" s="23"/>
      <c r="Z8" s="23"/>
      <c r="AA8" s="23"/>
      <c r="AB8" s="23"/>
    </row>
    <row r="9" spans="1:28" s="23" customFormat="1" ht="8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7"/>
      <c r="Q9" s="27"/>
      <c r="R9" s="27"/>
      <c r="S9" s="27"/>
      <c r="T9" s="27"/>
      <c r="U9" s="42"/>
      <c r="V9" s="33"/>
      <c r="W9" s="29"/>
      <c r="X9" s="29"/>
      <c r="Y9" s="23"/>
      <c r="Z9" s="23"/>
      <c r="AA9" s="23"/>
      <c r="AB9" s="23"/>
    </row>
    <row r="10" spans="1:28" s="23" customFormat="1" ht="8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7"/>
      <c r="Q10" s="27"/>
      <c r="R10" s="27"/>
      <c r="S10" s="27"/>
      <c r="T10" s="27"/>
      <c r="U10" s="23"/>
      <c r="V10" s="34"/>
      <c r="W10" s="44"/>
      <c r="X10" s="44"/>
      <c r="Y10" s="44"/>
      <c r="Z10" s="44"/>
      <c r="AA10" s="23"/>
      <c r="AB10" s="26" t="s">
        <v>200</v>
      </c>
    </row>
    <row r="11" spans="1:28" s="23" customFormat="1" ht="8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7"/>
      <c r="Q11" s="27"/>
      <c r="R11" s="27"/>
      <c r="S11" s="27"/>
      <c r="T11" s="27"/>
      <c r="U11" s="23"/>
      <c r="V11" s="32"/>
      <c r="W11" s="27"/>
      <c r="X11" s="27"/>
      <c r="Y11" s="27"/>
      <c r="Z11" s="27"/>
      <c r="AA11" s="35"/>
      <c r="AB11" s="26"/>
    </row>
    <row r="12" spans="1:28" s="23" customFormat="1" ht="8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3"/>
      <c r="W12" s="29"/>
      <c r="X12" s="29"/>
      <c r="Y12" s="23"/>
      <c r="Z12" s="23"/>
      <c r="AA12" s="23"/>
      <c r="AB12" s="23"/>
    </row>
    <row r="13" spans="1:28" s="23" customFormat="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3"/>
      <c r="W13" s="29"/>
      <c r="X13" s="29"/>
      <c r="Y13" s="23"/>
      <c r="Z13" s="23"/>
      <c r="AA13" s="23"/>
      <c r="AB13" s="23"/>
    </row>
    <row r="14" spans="1:28" s="23" customFormat="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3"/>
      <c r="W14" s="29"/>
      <c r="X14" s="29"/>
      <c r="Y14" s="23"/>
      <c r="Z14" s="23"/>
      <c r="AA14" s="23"/>
      <c r="AB14" s="23"/>
    </row>
    <row r="15" spans="1:28" s="23" customFormat="1" ht="8.1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3"/>
      <c r="W15" s="29"/>
      <c r="X15" s="29"/>
      <c r="Y15" s="23"/>
      <c r="Z15" s="23"/>
      <c r="AA15" s="23"/>
      <c r="AB15" s="23"/>
    </row>
    <row r="16" spans="1:28" s="23" customFormat="1" ht="8.1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6" t="s">
        <v>57</v>
      </c>
      <c r="Q16" s="26"/>
      <c r="R16" s="26"/>
      <c r="S16" s="26"/>
      <c r="T16" s="29"/>
      <c r="U16" s="29"/>
      <c r="V16" s="34"/>
      <c r="W16" s="26" t="s">
        <v>164</v>
      </c>
      <c r="X16" s="26"/>
      <c r="Y16" s="26"/>
      <c r="Z16" s="26"/>
      <c r="AA16" s="23"/>
      <c r="AB16" s="26" t="s">
        <v>201</v>
      </c>
    </row>
    <row r="17" spans="1:28" s="23" customFormat="1" ht="8.1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2"/>
      <c r="O17" s="35"/>
      <c r="P17" s="26"/>
      <c r="Q17" s="26"/>
      <c r="R17" s="26"/>
      <c r="S17" s="26"/>
      <c r="T17" s="35"/>
      <c r="U17" s="43"/>
      <c r="V17" s="32"/>
      <c r="W17" s="26"/>
      <c r="X17" s="26"/>
      <c r="Y17" s="26"/>
      <c r="Z17" s="26"/>
      <c r="AA17" s="35"/>
      <c r="AB17" s="26"/>
    </row>
    <row r="18" spans="1:28" s="23" customFormat="1" ht="8.1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3"/>
      <c r="O18" s="29"/>
      <c r="P18" s="23" t="s">
        <v>160</v>
      </c>
      <c r="Q18" s="23"/>
      <c r="R18" s="23"/>
      <c r="S18" s="23"/>
      <c r="T18" s="29"/>
      <c r="U18" s="29"/>
      <c r="V18" s="33"/>
      <c r="W18" s="29" t="s">
        <v>202</v>
      </c>
      <c r="X18" s="29"/>
      <c r="Y18" s="29"/>
      <c r="Z18" s="29"/>
      <c r="AA18" s="29"/>
      <c r="AB18" s="29"/>
    </row>
    <row r="19" spans="1:28" s="23" customFormat="1" ht="8.1" customHeight="1">
      <c r="A19" s="26" t="s">
        <v>148</v>
      </c>
      <c r="B19" s="26"/>
      <c r="C19" s="26"/>
      <c r="D19" s="26"/>
      <c r="E19" s="28"/>
      <c r="F19" s="29"/>
      <c r="G19" s="29"/>
      <c r="H19" s="26" t="s">
        <v>148</v>
      </c>
      <c r="I19" s="26"/>
      <c r="J19" s="26"/>
      <c r="K19" s="26"/>
      <c r="L19" s="26"/>
      <c r="M19" s="28"/>
      <c r="N19" s="33"/>
      <c r="O19" s="29"/>
      <c r="P19" s="23"/>
      <c r="Q19" s="23"/>
      <c r="R19" s="23"/>
      <c r="S19" s="23"/>
      <c r="T19" s="29"/>
      <c r="U19" s="29"/>
      <c r="V19" s="33"/>
      <c r="W19" s="29"/>
      <c r="X19" s="29"/>
      <c r="Y19" s="29"/>
      <c r="Z19" s="29"/>
      <c r="AA19" s="29"/>
      <c r="AB19" s="29"/>
    </row>
    <row r="20" spans="1:28" s="23" customFormat="1" ht="8.1" customHeight="1">
      <c r="A20" s="26"/>
      <c r="B20" s="26"/>
      <c r="C20" s="26"/>
      <c r="D20" s="26"/>
      <c r="E20" s="29"/>
      <c r="F20" s="32"/>
      <c r="G20" s="35"/>
      <c r="H20" s="26"/>
      <c r="I20" s="26"/>
      <c r="J20" s="26"/>
      <c r="K20" s="26"/>
      <c r="L20" s="36"/>
      <c r="M20" s="29"/>
      <c r="N20" s="33"/>
      <c r="O20" s="29"/>
      <c r="P20" s="29"/>
      <c r="Q20" s="33"/>
      <c r="R20" s="33"/>
      <c r="S20" s="33"/>
      <c r="T20" s="29"/>
      <c r="U20" s="29"/>
      <c r="V20" s="33"/>
      <c r="W20" s="29"/>
      <c r="X20" s="29"/>
      <c r="Y20" s="23"/>
      <c r="Z20" s="23"/>
      <c r="AA20" s="23"/>
      <c r="AB20" s="23"/>
    </row>
    <row r="21" spans="1:28" s="23" customFormat="1" ht="8.1" customHeight="1">
      <c r="A21" s="27"/>
      <c r="B21" s="27"/>
      <c r="C21" s="27"/>
      <c r="D21" s="27"/>
      <c r="E21" s="30"/>
      <c r="F21" s="33"/>
      <c r="G21" s="29"/>
      <c r="H21" s="23" t="s">
        <v>203</v>
      </c>
      <c r="I21" s="23"/>
      <c r="J21" s="23"/>
      <c r="K21" s="23"/>
      <c r="L21" s="23"/>
      <c r="M21" s="29"/>
      <c r="N21" s="33"/>
      <c r="O21" s="29"/>
      <c r="P21" s="29"/>
      <c r="Q21" s="33"/>
      <c r="R21" s="33"/>
      <c r="S21" s="33"/>
      <c r="T21" s="29"/>
      <c r="U21" s="29"/>
      <c r="V21" s="33"/>
      <c r="W21" s="29"/>
      <c r="X21" s="29"/>
      <c r="Y21" s="23"/>
      <c r="Z21" s="23"/>
      <c r="AA21" s="23"/>
      <c r="AB21" s="23"/>
    </row>
    <row r="22" spans="1:28" s="23" customFormat="1" ht="8.1" customHeight="1">
      <c r="A22" s="27"/>
      <c r="B22" s="27"/>
      <c r="C22" s="27"/>
      <c r="D22" s="27"/>
      <c r="E22" s="30"/>
      <c r="F22" s="33"/>
      <c r="G22" s="29"/>
      <c r="H22" s="23"/>
      <c r="I22" s="23"/>
      <c r="J22" s="23"/>
      <c r="K22" s="23"/>
      <c r="L22" s="23"/>
      <c r="M22" s="29"/>
      <c r="N22" s="33"/>
      <c r="O22" s="29"/>
      <c r="P22" s="29"/>
      <c r="Q22" s="33"/>
      <c r="R22" s="33"/>
      <c r="S22" s="33"/>
      <c r="T22" s="29"/>
      <c r="U22" s="29"/>
      <c r="V22" s="34"/>
      <c r="W22" s="44"/>
      <c r="X22" s="44"/>
      <c r="Y22" s="44"/>
      <c r="Z22" s="44"/>
      <c r="AA22" s="23"/>
      <c r="AB22" s="26" t="s">
        <v>142</v>
      </c>
    </row>
    <row r="23" spans="1:28" s="23" customFormat="1" ht="8.1" customHeight="1">
      <c r="A23" s="27"/>
      <c r="B23" s="27"/>
      <c r="C23" s="27"/>
      <c r="D23" s="27"/>
      <c r="E23" s="30"/>
      <c r="F23" s="33"/>
      <c r="G23" s="29"/>
      <c r="H23" s="23" t="s">
        <v>204</v>
      </c>
      <c r="I23" s="23"/>
      <c r="J23" s="23"/>
      <c r="K23" s="23"/>
      <c r="L23" s="23"/>
      <c r="M23" s="29"/>
      <c r="N23" s="33"/>
      <c r="O23" s="29"/>
      <c r="P23" s="29"/>
      <c r="Q23" s="33"/>
      <c r="R23" s="33"/>
      <c r="S23" s="33"/>
      <c r="T23" s="29"/>
      <c r="U23" s="29"/>
      <c r="V23" s="32"/>
      <c r="W23" s="27"/>
      <c r="X23" s="27"/>
      <c r="Y23" s="27"/>
      <c r="Z23" s="27"/>
      <c r="AA23" s="35"/>
      <c r="AB23" s="26"/>
    </row>
    <row r="24" spans="1:28" s="23" customFormat="1" ht="8.1" customHeight="1">
      <c r="A24" s="27"/>
      <c r="B24" s="27"/>
      <c r="C24" s="27"/>
      <c r="D24" s="27"/>
      <c r="E24" s="30"/>
      <c r="F24" s="33"/>
      <c r="G24" s="29"/>
      <c r="H24" s="23"/>
      <c r="I24" s="23"/>
      <c r="J24" s="23"/>
      <c r="K24" s="23"/>
      <c r="L24" s="23"/>
      <c r="M24" s="29"/>
      <c r="N24" s="33"/>
      <c r="O24" s="29"/>
      <c r="P24" s="29"/>
      <c r="Q24" s="33"/>
      <c r="R24" s="33"/>
      <c r="S24" s="33"/>
      <c r="T24" s="29"/>
      <c r="U24" s="29"/>
      <c r="V24" s="33"/>
      <c r="W24" s="29"/>
      <c r="X24" s="29"/>
      <c r="Y24" s="26"/>
      <c r="Z24" s="23"/>
      <c r="AA24" s="23"/>
      <c r="AB24" s="23"/>
    </row>
    <row r="25" spans="1:28" s="23" customFormat="1" ht="8.1" customHeight="1">
      <c r="A25" s="23"/>
      <c r="B25" s="23"/>
      <c r="C25" s="23"/>
      <c r="D25" s="23"/>
      <c r="E25" s="31"/>
      <c r="F25" s="29"/>
      <c r="G25" s="29"/>
      <c r="H25" s="23"/>
      <c r="I25" s="23"/>
      <c r="J25" s="23"/>
      <c r="K25" s="23"/>
      <c r="L25" s="23"/>
      <c r="M25" s="29"/>
      <c r="N25" s="33"/>
      <c r="O25" s="29"/>
      <c r="P25" s="29"/>
      <c r="Q25" s="33"/>
      <c r="R25" s="33"/>
      <c r="S25" s="33"/>
      <c r="T25" s="29"/>
      <c r="U25" s="29"/>
      <c r="V25" s="33"/>
      <c r="W25" s="29"/>
      <c r="X25" s="29"/>
      <c r="Y25" s="23"/>
      <c r="Z25" s="23"/>
      <c r="AA25" s="23"/>
      <c r="AB25" s="23"/>
    </row>
    <row r="26" spans="1:28" s="23" customFormat="1" ht="8.1" customHeight="1">
      <c r="A26" s="23"/>
      <c r="B26" s="23"/>
      <c r="C26" s="23"/>
      <c r="D26" s="23"/>
      <c r="E26" s="31"/>
      <c r="F26" s="29"/>
      <c r="G26" s="29"/>
      <c r="H26" s="23"/>
      <c r="I26" s="23"/>
      <c r="J26" s="23"/>
      <c r="K26" s="23"/>
      <c r="L26" s="23"/>
      <c r="M26" s="29"/>
      <c r="N26" s="33"/>
      <c r="O26" s="29"/>
      <c r="P26" s="29"/>
      <c r="Q26" s="33"/>
      <c r="R26" s="33"/>
      <c r="S26" s="33"/>
      <c r="T26" s="29"/>
      <c r="U26" s="29"/>
      <c r="V26" s="33"/>
      <c r="W26" s="29"/>
      <c r="X26" s="29"/>
      <c r="Y26" s="23"/>
      <c r="Z26" s="23"/>
      <c r="AA26" s="23"/>
      <c r="AB26" s="23"/>
    </row>
    <row r="27" spans="1:28" s="23" customFormat="1" ht="8.1" customHeight="1">
      <c r="A27" s="23"/>
      <c r="B27" s="23"/>
      <c r="C27" s="23"/>
      <c r="D27" s="23"/>
      <c r="E27" s="31"/>
      <c r="F27" s="29"/>
      <c r="G27" s="29"/>
      <c r="H27" s="29"/>
      <c r="I27" s="29"/>
      <c r="J27" s="23"/>
      <c r="K27" s="23"/>
      <c r="L27" s="23"/>
      <c r="M27" s="23"/>
      <c r="N27" s="33"/>
      <c r="O27" s="29"/>
      <c r="P27" s="29"/>
      <c r="Q27" s="33"/>
      <c r="R27" s="33"/>
      <c r="S27" s="33"/>
      <c r="T27" s="29"/>
      <c r="U27" s="29"/>
      <c r="V27" s="33"/>
      <c r="W27" s="29"/>
      <c r="X27" s="29"/>
      <c r="Y27" s="23"/>
      <c r="Z27" s="23"/>
      <c r="AA27" s="23"/>
      <c r="AB27" s="23"/>
    </row>
    <row r="28" spans="1:28" s="23" customFormat="1" ht="8.1" customHeight="1">
      <c r="A28" s="23"/>
      <c r="B28" s="23"/>
      <c r="C28" s="23"/>
      <c r="D28" s="23"/>
      <c r="E28" s="31"/>
      <c r="F28" s="29"/>
      <c r="G28" s="29"/>
      <c r="H28" s="29"/>
      <c r="I28" s="29"/>
      <c r="J28" s="23"/>
      <c r="K28" s="23"/>
      <c r="L28" s="23"/>
      <c r="M28" s="23"/>
      <c r="N28" s="33"/>
      <c r="O28" s="29"/>
      <c r="P28" s="29"/>
      <c r="Q28" s="33"/>
      <c r="R28" s="33"/>
      <c r="S28" s="33"/>
      <c r="T28" s="29"/>
      <c r="U28" s="29"/>
      <c r="V28" s="34"/>
      <c r="W28" s="26" t="s">
        <v>57</v>
      </c>
      <c r="X28" s="26"/>
      <c r="Y28" s="26"/>
      <c r="Z28" s="26"/>
      <c r="AA28" s="29"/>
      <c r="AB28" s="26" t="s">
        <v>168</v>
      </c>
    </row>
    <row r="29" spans="1:28" s="23" customFormat="1" ht="8.1" customHeight="1">
      <c r="A29" s="23"/>
      <c r="B29" s="23"/>
      <c r="C29" s="23"/>
      <c r="D29" s="23"/>
      <c r="E29" s="31"/>
      <c r="F29" s="29"/>
      <c r="G29" s="29"/>
      <c r="H29" s="29"/>
      <c r="I29" s="29"/>
      <c r="J29" s="23"/>
      <c r="K29" s="23"/>
      <c r="L29" s="23"/>
      <c r="M29" s="23"/>
      <c r="N29" s="33"/>
      <c r="O29" s="29"/>
      <c r="P29" s="29"/>
      <c r="Q29" s="33"/>
      <c r="R29" s="33"/>
      <c r="S29" s="33"/>
      <c r="T29" s="29"/>
      <c r="U29" s="29"/>
      <c r="V29" s="29"/>
      <c r="W29" s="26"/>
      <c r="X29" s="26"/>
      <c r="Y29" s="26"/>
      <c r="Z29" s="26"/>
      <c r="AA29" s="35"/>
      <c r="AB29" s="26"/>
    </row>
    <row r="30" spans="1:28" s="23" customFormat="1" ht="8.1" customHeight="1">
      <c r="A30" s="23"/>
      <c r="B30" s="23"/>
      <c r="C30" s="23"/>
      <c r="D30" s="23"/>
      <c r="E30" s="31"/>
      <c r="F30" s="29"/>
      <c r="G30" s="29"/>
      <c r="H30" s="29"/>
      <c r="I30" s="29"/>
      <c r="J30" s="23"/>
      <c r="K30" s="23"/>
      <c r="L30" s="23"/>
      <c r="M30" s="23"/>
      <c r="N30" s="33"/>
      <c r="O30" s="29"/>
      <c r="P30" s="29"/>
      <c r="Q30" s="33"/>
      <c r="R30" s="33"/>
      <c r="S30" s="33"/>
      <c r="T30" s="29"/>
      <c r="U30" s="29"/>
      <c r="V30" s="29"/>
      <c r="W30" s="23" t="s">
        <v>15</v>
      </c>
      <c r="X30" s="23"/>
      <c r="Y30" s="23"/>
      <c r="Z30" s="23"/>
      <c r="AA30" s="23"/>
      <c r="AB30" s="23"/>
    </row>
    <row r="31" spans="1:28" s="23" customFormat="1" ht="8.1" customHeight="1">
      <c r="A31" s="23"/>
      <c r="B31" s="23"/>
      <c r="C31" s="23"/>
      <c r="D31" s="23"/>
      <c r="E31" s="31"/>
      <c r="F31" s="29"/>
      <c r="G31" s="29"/>
      <c r="H31" s="29"/>
      <c r="I31" s="29"/>
      <c r="J31" s="23"/>
      <c r="K31" s="23"/>
      <c r="L31" s="23"/>
      <c r="M31" s="23"/>
      <c r="N31" s="33"/>
      <c r="O31" s="29"/>
      <c r="P31" s="29"/>
      <c r="Q31" s="33"/>
      <c r="R31" s="33"/>
      <c r="S31" s="33"/>
      <c r="T31" s="29"/>
      <c r="U31" s="29"/>
      <c r="V31" s="29"/>
      <c r="W31" s="23"/>
      <c r="X31" s="23"/>
      <c r="Y31" s="23"/>
      <c r="Z31" s="23"/>
      <c r="AA31" s="23"/>
      <c r="AB31" s="23"/>
    </row>
    <row r="32" spans="1:28" s="23" customFormat="1" ht="8.1" customHeight="1">
      <c r="A32" s="23"/>
      <c r="B32" s="23"/>
      <c r="C32" s="23"/>
      <c r="D32" s="23"/>
      <c r="E32" s="31"/>
      <c r="F32" s="29"/>
      <c r="G32" s="29"/>
      <c r="H32" s="29"/>
      <c r="I32" s="29"/>
      <c r="J32" s="23"/>
      <c r="K32" s="23"/>
      <c r="L32" s="23"/>
      <c r="M32" s="23"/>
      <c r="N32" s="33"/>
      <c r="O32" s="29"/>
      <c r="P32" s="29"/>
      <c r="Q32" s="33"/>
      <c r="R32" s="33"/>
      <c r="S32" s="33"/>
      <c r="T32" s="29"/>
      <c r="U32" s="29"/>
      <c r="V32" s="29"/>
      <c r="W32" s="29"/>
      <c r="X32" s="29"/>
      <c r="Y32" s="23"/>
      <c r="Z32" s="23"/>
      <c r="AA32" s="23"/>
      <c r="AB32" s="23"/>
    </row>
    <row r="33" spans="5:28" s="23" customFormat="1" ht="8.1" customHeight="1">
      <c r="E33" s="31"/>
      <c r="F33" s="29"/>
      <c r="G33" s="29"/>
      <c r="H33" s="29"/>
      <c r="I33" s="29"/>
      <c r="J33" s="23"/>
      <c r="K33" s="23"/>
      <c r="L33" s="23"/>
      <c r="M33" s="23"/>
      <c r="N33" s="33"/>
      <c r="O33" s="29"/>
      <c r="P33" s="29"/>
      <c r="Q33" s="33"/>
      <c r="R33" s="33"/>
      <c r="S33" s="33"/>
      <c r="T33" s="29" t="s">
        <v>179</v>
      </c>
      <c r="U33" s="29"/>
      <c r="V33" s="29"/>
      <c r="W33" s="29"/>
      <c r="X33" s="29"/>
      <c r="Y33" s="23"/>
      <c r="Z33" s="23"/>
      <c r="AA33" s="23"/>
      <c r="AB33" s="23"/>
    </row>
    <row r="34" spans="5:28" s="23" customFormat="1" ht="8.1" customHeight="1">
      <c r="E34" s="31"/>
      <c r="F34" s="29"/>
      <c r="G34" s="29"/>
      <c r="H34" s="29"/>
      <c r="I34" s="29"/>
      <c r="J34" s="23"/>
      <c r="K34" s="23"/>
      <c r="L34" s="23"/>
      <c r="M34" s="23"/>
      <c r="N34" s="33"/>
      <c r="O34" s="29"/>
      <c r="P34" s="29"/>
      <c r="Q34" s="33"/>
      <c r="R34" s="33"/>
      <c r="S34" s="34"/>
      <c r="T34" s="28"/>
      <c r="U34" s="28"/>
      <c r="V34" s="28"/>
      <c r="W34" s="44"/>
      <c r="X34" s="44"/>
      <c r="Y34" s="44"/>
      <c r="Z34" s="44"/>
      <c r="AA34" s="23"/>
      <c r="AB34" s="26" t="s">
        <v>166</v>
      </c>
    </row>
    <row r="35" spans="5:28" s="23" customFormat="1" ht="8.1" customHeight="1">
      <c r="E35" s="31"/>
      <c r="F35" s="29"/>
      <c r="G35" s="29"/>
      <c r="H35" s="29"/>
      <c r="I35" s="29"/>
      <c r="J35" s="23"/>
      <c r="K35" s="23"/>
      <c r="L35" s="23"/>
      <c r="M35" s="23"/>
      <c r="N35" s="33"/>
      <c r="O35" s="29"/>
      <c r="P35" s="29"/>
      <c r="Q35" s="33"/>
      <c r="R35" s="33"/>
      <c r="S35" s="29"/>
      <c r="T35" s="29"/>
      <c r="U35" s="29"/>
      <c r="V35" s="29"/>
      <c r="W35" s="27"/>
      <c r="X35" s="27"/>
      <c r="Y35" s="27"/>
      <c r="Z35" s="27"/>
      <c r="AA35" s="35"/>
      <c r="AB35" s="26"/>
    </row>
    <row r="36" spans="5:28" s="23" customFormat="1" ht="8.1" customHeight="1">
      <c r="E36" s="31"/>
      <c r="F36" s="29"/>
      <c r="G36" s="29"/>
      <c r="H36" s="29"/>
      <c r="I36" s="29"/>
      <c r="J36" s="23"/>
      <c r="K36" s="23"/>
      <c r="L36" s="23"/>
      <c r="M36" s="23"/>
      <c r="N36" s="33"/>
      <c r="O36" s="29"/>
      <c r="P36" s="29"/>
      <c r="Q36" s="33"/>
      <c r="R36" s="33"/>
      <c r="S36" s="29"/>
      <c r="T36" s="29"/>
      <c r="U36" s="29"/>
      <c r="V36" s="29"/>
      <c r="W36" s="29"/>
      <c r="X36" s="29"/>
      <c r="Y36" s="23"/>
      <c r="Z36" s="23"/>
      <c r="AA36" s="23"/>
      <c r="AB36" s="23"/>
    </row>
    <row r="37" spans="5:28" s="23" customFormat="1" ht="8.1" customHeight="1">
      <c r="E37" s="31"/>
      <c r="F37" s="29"/>
      <c r="G37" s="29"/>
      <c r="H37" s="29"/>
      <c r="I37" s="29"/>
      <c r="J37" s="23"/>
      <c r="K37" s="23"/>
      <c r="L37" s="23"/>
      <c r="M37" s="23"/>
      <c r="N37" s="33"/>
      <c r="O37" s="29"/>
      <c r="P37" s="29"/>
      <c r="Q37" s="33"/>
      <c r="R37" s="33"/>
      <c r="S37" s="29"/>
      <c r="T37" s="29"/>
      <c r="U37" s="29"/>
      <c r="V37" s="29"/>
      <c r="W37" s="29"/>
      <c r="X37" s="29"/>
      <c r="Y37" s="23"/>
      <c r="Z37" s="23"/>
      <c r="AA37" s="23"/>
      <c r="AB37" s="23"/>
    </row>
    <row r="38" spans="5:28" s="23" customFormat="1" ht="8.1" customHeight="1">
      <c r="E38" s="31"/>
      <c r="F38" s="29"/>
      <c r="G38" s="29"/>
      <c r="H38" s="29"/>
      <c r="I38" s="29"/>
      <c r="J38" s="23"/>
      <c r="K38" s="23"/>
      <c r="L38" s="23"/>
      <c r="M38" s="23"/>
      <c r="N38" s="33"/>
      <c r="O38" s="29"/>
      <c r="P38" s="29"/>
      <c r="Q38" s="33"/>
      <c r="R38" s="33"/>
      <c r="S38" s="29"/>
      <c r="T38" s="29"/>
      <c r="U38" s="29"/>
      <c r="V38" s="29"/>
      <c r="W38" s="29"/>
      <c r="X38" s="29"/>
      <c r="Y38" s="23"/>
      <c r="Z38" s="23"/>
      <c r="AA38" s="23"/>
      <c r="AB38" s="23"/>
    </row>
    <row r="39" spans="5:28" s="23" customFormat="1" ht="8.1" customHeight="1">
      <c r="E39" s="31"/>
      <c r="F39" s="29"/>
      <c r="G39" s="29"/>
      <c r="H39" s="29"/>
      <c r="I39" s="29"/>
      <c r="J39" s="23"/>
      <c r="K39" s="23"/>
      <c r="L39" s="23"/>
      <c r="M39" s="23"/>
      <c r="N39" s="33"/>
      <c r="O39" s="29"/>
      <c r="P39" s="29"/>
      <c r="Q39" s="33"/>
      <c r="R39" s="33"/>
      <c r="S39" s="29"/>
      <c r="T39" s="29" t="s">
        <v>165</v>
      </c>
      <c r="U39" s="29"/>
      <c r="V39" s="29"/>
      <c r="W39" s="29"/>
      <c r="X39" s="29"/>
      <c r="Y39" s="23"/>
      <c r="Z39" s="23"/>
      <c r="AA39" s="23"/>
      <c r="AB39" s="23"/>
    </row>
    <row r="40" spans="5:28" s="23" customFormat="1" ht="8.1" customHeight="1">
      <c r="E40" s="31"/>
      <c r="F40" s="29"/>
      <c r="G40" s="29"/>
      <c r="H40" s="29"/>
      <c r="I40" s="29"/>
      <c r="J40" s="23"/>
      <c r="K40" s="23"/>
      <c r="L40" s="23"/>
      <c r="M40" s="23"/>
      <c r="N40" s="33"/>
      <c r="O40" s="29"/>
      <c r="P40" s="29"/>
      <c r="Q40" s="33"/>
      <c r="R40" s="34"/>
      <c r="S40" s="28"/>
      <c r="T40" s="28"/>
      <c r="U40" s="28"/>
      <c r="V40" s="28"/>
      <c r="W40" s="44"/>
      <c r="X40" s="44"/>
      <c r="Y40" s="44"/>
      <c r="Z40" s="44"/>
      <c r="AA40" s="23"/>
      <c r="AB40" s="26" t="s">
        <v>19</v>
      </c>
    </row>
    <row r="41" spans="5:28" s="23" customFormat="1" ht="8.1" customHeight="1">
      <c r="E41" s="31"/>
      <c r="F41" s="29"/>
      <c r="G41" s="29"/>
      <c r="H41" s="29"/>
      <c r="I41" s="29"/>
      <c r="J41" s="23"/>
      <c r="K41" s="23"/>
      <c r="L41" s="23"/>
      <c r="M41" s="23"/>
      <c r="N41" s="33"/>
      <c r="O41" s="29"/>
      <c r="P41" s="29"/>
      <c r="Q41" s="33"/>
      <c r="R41" s="29"/>
      <c r="S41" s="29"/>
      <c r="T41" s="29"/>
      <c r="U41" s="29"/>
      <c r="V41" s="29"/>
      <c r="W41" s="27"/>
      <c r="X41" s="27"/>
      <c r="Y41" s="27"/>
      <c r="Z41" s="27"/>
      <c r="AA41" s="35"/>
      <c r="AB41" s="26"/>
    </row>
    <row r="42" spans="5:28" s="23" customFormat="1" ht="8.1" customHeight="1">
      <c r="E42" s="31"/>
      <c r="F42" s="29"/>
      <c r="G42" s="29"/>
      <c r="H42" s="29"/>
      <c r="I42" s="29"/>
      <c r="J42" s="23"/>
      <c r="K42" s="23"/>
      <c r="L42" s="23"/>
      <c r="M42" s="23"/>
      <c r="N42" s="33"/>
      <c r="O42" s="29"/>
      <c r="P42" s="29"/>
      <c r="Q42" s="33"/>
      <c r="R42" s="29"/>
      <c r="S42" s="29"/>
      <c r="T42" s="29"/>
      <c r="U42" s="29"/>
      <c r="V42" s="29"/>
      <c r="W42" s="29"/>
      <c r="X42" s="29"/>
      <c r="Y42" s="23"/>
      <c r="Z42" s="23"/>
      <c r="AA42" s="29"/>
      <c r="AB42" s="23"/>
    </row>
    <row r="43" spans="5:28" s="23" customFormat="1" ht="8.1" customHeight="1">
      <c r="E43" s="31"/>
      <c r="F43" s="29"/>
      <c r="G43" s="29"/>
      <c r="H43" s="29"/>
      <c r="I43" s="29"/>
      <c r="J43" s="23"/>
      <c r="K43" s="23"/>
      <c r="L43" s="23"/>
      <c r="M43" s="23"/>
      <c r="N43" s="33"/>
      <c r="O43" s="29"/>
      <c r="P43" s="29"/>
      <c r="Q43" s="33"/>
      <c r="R43" s="29"/>
      <c r="S43" s="29"/>
      <c r="T43" s="29"/>
      <c r="U43" s="29"/>
      <c r="V43" s="29"/>
      <c r="W43" s="29"/>
      <c r="X43" s="29"/>
      <c r="Y43" s="23"/>
      <c r="Z43" s="23"/>
      <c r="AA43" s="29"/>
      <c r="AB43" s="23"/>
    </row>
    <row r="44" spans="5:28" s="23" customFormat="1" ht="8.1" customHeight="1">
      <c r="E44" s="31"/>
      <c r="F44" s="29"/>
      <c r="G44" s="29"/>
      <c r="H44" s="29"/>
      <c r="I44" s="29"/>
      <c r="J44" s="23"/>
      <c r="K44" s="23"/>
      <c r="L44" s="23"/>
      <c r="M44" s="23"/>
      <c r="N44" s="33"/>
      <c r="O44" s="29"/>
      <c r="P44" s="29"/>
      <c r="Q44" s="33"/>
      <c r="R44" s="29"/>
      <c r="S44" s="29"/>
      <c r="T44" s="29"/>
      <c r="U44" s="29"/>
      <c r="V44" s="29"/>
      <c r="W44" s="29"/>
      <c r="X44" s="29"/>
      <c r="Y44" s="23"/>
      <c r="Z44" s="23"/>
      <c r="AA44" s="29"/>
      <c r="AB44" s="23"/>
    </row>
    <row r="45" spans="5:28" s="23" customFormat="1" ht="8.1" customHeight="1">
      <c r="E45" s="31"/>
      <c r="F45" s="29"/>
      <c r="G45" s="29"/>
      <c r="H45" s="29"/>
      <c r="I45" s="29"/>
      <c r="J45" s="23"/>
      <c r="K45" s="23"/>
      <c r="L45" s="23"/>
      <c r="M45" s="23"/>
      <c r="N45" s="33"/>
      <c r="O45" s="29"/>
      <c r="P45" s="29"/>
      <c r="Q45" s="33"/>
      <c r="R45" s="29"/>
      <c r="S45" s="29"/>
      <c r="T45" s="29" t="s">
        <v>16</v>
      </c>
      <c r="U45" s="29"/>
      <c r="V45" s="29"/>
      <c r="W45" s="29"/>
      <c r="X45" s="29"/>
      <c r="Y45" s="23"/>
      <c r="Z45" s="23"/>
      <c r="AA45" s="29"/>
      <c r="AB45" s="23"/>
    </row>
    <row r="46" spans="5:28" s="23" customFormat="1" ht="8.1" customHeight="1">
      <c r="E46" s="31"/>
      <c r="F46" s="29"/>
      <c r="G46" s="29"/>
      <c r="H46" s="29"/>
      <c r="I46" s="29"/>
      <c r="J46" s="23"/>
      <c r="K46" s="23"/>
      <c r="L46" s="23"/>
      <c r="M46" s="23"/>
      <c r="N46" s="33"/>
      <c r="O46" s="29"/>
      <c r="P46" s="29"/>
      <c r="Q46" s="34"/>
      <c r="R46" s="28"/>
      <c r="S46" s="28"/>
      <c r="T46" s="28"/>
      <c r="U46" s="28"/>
      <c r="V46" s="28"/>
      <c r="W46" s="26" t="s">
        <v>41</v>
      </c>
      <c r="X46" s="26"/>
      <c r="Y46" s="26"/>
      <c r="Z46" s="26"/>
      <c r="AA46" s="29"/>
      <c r="AB46" s="26" t="s">
        <v>60</v>
      </c>
    </row>
    <row r="47" spans="5:28" s="23" customFormat="1" ht="8.1" customHeight="1">
      <c r="E47" s="31"/>
      <c r="F47" s="29"/>
      <c r="G47" s="29"/>
      <c r="H47" s="29"/>
      <c r="I47" s="29"/>
      <c r="J47" s="23"/>
      <c r="K47" s="23"/>
      <c r="L47" s="23"/>
      <c r="M47" s="23"/>
      <c r="N47" s="33"/>
      <c r="O47" s="29"/>
      <c r="P47" s="29"/>
      <c r="Q47" s="29"/>
      <c r="R47" s="29"/>
      <c r="S47" s="23"/>
      <c r="T47" s="23"/>
      <c r="U47" s="23"/>
      <c r="V47" s="29"/>
      <c r="W47" s="26"/>
      <c r="X47" s="26"/>
      <c r="Y47" s="26"/>
      <c r="Z47" s="26"/>
      <c r="AA47" s="35"/>
      <c r="AB47" s="26"/>
    </row>
    <row r="48" spans="5:28" s="23" customFormat="1" ht="8.1" customHeight="1">
      <c r="E48" s="31"/>
      <c r="F48" s="29"/>
      <c r="G48" s="29"/>
      <c r="H48" s="29"/>
      <c r="I48" s="29"/>
      <c r="J48" s="23"/>
      <c r="K48" s="23"/>
      <c r="L48" s="23"/>
      <c r="M48" s="23"/>
      <c r="N48" s="33"/>
      <c r="O48" s="29"/>
      <c r="P48" s="29"/>
      <c r="Q48" s="29"/>
      <c r="R48" s="29"/>
      <c r="S48" s="23"/>
      <c r="T48" s="23"/>
      <c r="U48" s="23"/>
      <c r="V48" s="29"/>
      <c r="W48" s="23" t="s">
        <v>169</v>
      </c>
      <c r="X48" s="23"/>
      <c r="Y48" s="23"/>
      <c r="Z48" s="23"/>
      <c r="AA48" s="23"/>
      <c r="AB48" s="23"/>
    </row>
    <row r="49" spans="5:28" s="23" customFormat="1" ht="8.1" customHeight="1">
      <c r="E49" s="31"/>
      <c r="F49" s="29"/>
      <c r="G49" s="29"/>
      <c r="H49" s="29"/>
      <c r="I49" s="29"/>
      <c r="J49" s="23"/>
      <c r="K49" s="23"/>
      <c r="L49" s="23"/>
      <c r="M49" s="23"/>
      <c r="N49" s="33"/>
      <c r="O49" s="29"/>
      <c r="P49" s="29"/>
      <c r="Q49" s="29"/>
      <c r="R49" s="29"/>
      <c r="S49" s="23"/>
      <c r="T49" s="23"/>
      <c r="U49" s="23"/>
      <c r="V49" s="29"/>
      <c r="W49" s="23"/>
      <c r="X49" s="23"/>
      <c r="Y49" s="23"/>
      <c r="Z49" s="23"/>
      <c r="AA49" s="23"/>
      <c r="AB49" s="23"/>
    </row>
    <row r="50" spans="5:28" s="23" customFormat="1" ht="8.1" customHeight="1">
      <c r="E50" s="31"/>
      <c r="F50" s="29"/>
      <c r="G50" s="29"/>
      <c r="H50" s="29"/>
      <c r="I50" s="29"/>
      <c r="J50" s="23"/>
      <c r="K50" s="23"/>
      <c r="L50" s="23"/>
      <c r="M50" s="23"/>
      <c r="N50" s="33"/>
      <c r="O50" s="29"/>
      <c r="P50" s="29"/>
      <c r="Q50" s="29"/>
      <c r="R50" s="29"/>
      <c r="S50" s="23"/>
      <c r="T50" s="23"/>
      <c r="U50" s="23"/>
      <c r="V50" s="29"/>
      <c r="W50" s="29"/>
      <c r="X50" s="29"/>
      <c r="Y50" s="23"/>
      <c r="Z50" s="23"/>
      <c r="AA50" s="29"/>
      <c r="AB50" s="23"/>
    </row>
    <row r="51" spans="5:28" s="23" customFormat="1" ht="8.1" customHeight="1">
      <c r="E51" s="31"/>
      <c r="F51" s="29"/>
      <c r="G51" s="29"/>
      <c r="H51" s="29"/>
      <c r="I51" s="29"/>
      <c r="J51" s="23"/>
      <c r="K51" s="23"/>
      <c r="L51" s="23"/>
      <c r="M51" s="23"/>
      <c r="N51" s="33"/>
      <c r="O51" s="29"/>
      <c r="P51" s="29"/>
      <c r="Q51" s="29"/>
      <c r="R51" s="29"/>
      <c r="S51" s="23"/>
      <c r="T51" s="23"/>
      <c r="U51" s="23"/>
      <c r="V51" s="29"/>
      <c r="W51" s="29"/>
      <c r="X51" s="29"/>
      <c r="Y51" s="23"/>
      <c r="Z51" s="23"/>
      <c r="AA51" s="29"/>
      <c r="AB51" s="23"/>
    </row>
    <row r="52" spans="5:28" s="23" customFormat="1" ht="8.1" customHeight="1">
      <c r="E52" s="31"/>
      <c r="F52" s="29"/>
      <c r="G52" s="29"/>
      <c r="H52" s="29"/>
      <c r="I52" s="29"/>
      <c r="J52" s="23"/>
      <c r="K52" s="23"/>
      <c r="L52" s="23"/>
      <c r="M52" s="23"/>
      <c r="N52" s="33"/>
      <c r="O52" s="29"/>
      <c r="P52" s="29"/>
      <c r="Q52" s="29"/>
      <c r="R52" s="29"/>
      <c r="S52" s="23"/>
      <c r="T52" s="23"/>
      <c r="U52" s="23"/>
      <c r="V52" s="29"/>
      <c r="W52" s="26" t="s">
        <v>62</v>
      </c>
      <c r="X52" s="26"/>
      <c r="Y52" s="26"/>
      <c r="Z52" s="26"/>
      <c r="AA52" s="29"/>
      <c r="AB52" s="26" t="s">
        <v>37</v>
      </c>
    </row>
    <row r="53" spans="5:28" s="23" customFormat="1" ht="8.1" customHeight="1">
      <c r="E53" s="31"/>
      <c r="F53" s="29"/>
      <c r="G53" s="29"/>
      <c r="H53" s="29"/>
      <c r="I53" s="29"/>
      <c r="J53" s="23"/>
      <c r="K53" s="23"/>
      <c r="L53" s="23"/>
      <c r="M53" s="23"/>
      <c r="N53" s="33"/>
      <c r="O53" s="29"/>
      <c r="P53" s="29"/>
      <c r="Q53" s="29"/>
      <c r="R53" s="29"/>
      <c r="S53" s="23"/>
      <c r="T53" s="23"/>
      <c r="U53" s="23"/>
      <c r="V53" s="32"/>
      <c r="W53" s="26"/>
      <c r="X53" s="26"/>
      <c r="Y53" s="26"/>
      <c r="Z53" s="26"/>
      <c r="AA53" s="35"/>
      <c r="AB53" s="26"/>
    </row>
    <row r="54" spans="5:28" s="23" customFormat="1" ht="8.1" customHeight="1">
      <c r="E54" s="31"/>
      <c r="F54" s="29"/>
      <c r="G54" s="29"/>
      <c r="H54" s="29"/>
      <c r="I54" s="29"/>
      <c r="J54" s="23"/>
      <c r="K54" s="23"/>
      <c r="L54" s="23"/>
      <c r="M54" s="23"/>
      <c r="N54" s="33"/>
      <c r="O54" s="29"/>
      <c r="P54" s="29"/>
      <c r="Q54" s="29"/>
      <c r="R54" s="29"/>
      <c r="S54" s="23"/>
      <c r="T54" s="23"/>
      <c r="U54" s="23"/>
      <c r="V54" s="33"/>
      <c r="W54" s="23" t="s">
        <v>7</v>
      </c>
      <c r="X54" s="23"/>
      <c r="Y54" s="23"/>
      <c r="Z54" s="23"/>
      <c r="AA54" s="23"/>
      <c r="AB54" s="23"/>
    </row>
    <row r="55" spans="5:28" s="23" customFormat="1" ht="8.1" customHeight="1">
      <c r="E55" s="31"/>
      <c r="F55" s="29"/>
      <c r="G55" s="29"/>
      <c r="H55" s="29"/>
      <c r="I55" s="29"/>
      <c r="J55" s="23"/>
      <c r="K55" s="23"/>
      <c r="L55" s="23"/>
      <c r="M55" s="23"/>
      <c r="N55" s="33"/>
      <c r="O55" s="29"/>
      <c r="P55" s="29"/>
      <c r="Q55" s="29"/>
      <c r="R55" s="29"/>
      <c r="S55" s="23"/>
      <c r="T55" s="23"/>
      <c r="U55" s="23"/>
      <c r="V55" s="33"/>
      <c r="W55" s="23"/>
      <c r="X55" s="23"/>
      <c r="Y55" s="23"/>
      <c r="Z55" s="23"/>
      <c r="AA55" s="23"/>
      <c r="AB55" s="23"/>
    </row>
    <row r="56" spans="5:28" s="23" customFormat="1" ht="8.1" customHeight="1">
      <c r="E56" s="31"/>
      <c r="F56" s="29"/>
      <c r="G56" s="29"/>
      <c r="H56" s="29"/>
      <c r="I56" s="29"/>
      <c r="J56" s="23"/>
      <c r="K56" s="23"/>
      <c r="L56" s="23"/>
      <c r="M56" s="23"/>
      <c r="N56" s="33"/>
      <c r="O56" s="29"/>
      <c r="P56" s="29"/>
      <c r="Q56" s="29"/>
      <c r="R56" s="29"/>
      <c r="S56" s="23"/>
      <c r="T56" s="23"/>
      <c r="U56" s="23"/>
      <c r="V56" s="33"/>
      <c r="W56" s="29"/>
      <c r="X56" s="29"/>
      <c r="Y56" s="23"/>
      <c r="Z56" s="23"/>
      <c r="AA56" s="23"/>
      <c r="AB56" s="23"/>
    </row>
    <row r="57" spans="5:28" s="23" customFormat="1" ht="8.1" customHeight="1">
      <c r="E57" s="31"/>
      <c r="F57" s="29"/>
      <c r="G57" s="29"/>
      <c r="H57" s="29"/>
      <c r="I57" s="29"/>
      <c r="J57" s="23"/>
      <c r="K57" s="23"/>
      <c r="L57" s="23"/>
      <c r="M57" s="23"/>
      <c r="N57" s="33"/>
      <c r="O57" s="29"/>
      <c r="P57" s="29"/>
      <c r="Q57" s="29"/>
      <c r="R57" s="29"/>
      <c r="S57" s="23"/>
      <c r="T57" s="23"/>
      <c r="U57" s="23"/>
      <c r="V57" s="33"/>
      <c r="W57" s="29"/>
      <c r="X57" s="29"/>
      <c r="Y57" s="23"/>
      <c r="Z57" s="23"/>
      <c r="AA57" s="23"/>
      <c r="AB57" s="23"/>
    </row>
    <row r="58" spans="5:28" s="23" customFormat="1" ht="8.1" customHeight="1">
      <c r="E58" s="31"/>
      <c r="F58" s="29"/>
      <c r="G58" s="29"/>
      <c r="H58" s="29"/>
      <c r="I58" s="29"/>
      <c r="J58" s="23"/>
      <c r="K58" s="23"/>
      <c r="L58" s="23"/>
      <c r="M58" s="23"/>
      <c r="N58" s="33"/>
      <c r="O58" s="23"/>
      <c r="P58" s="23"/>
      <c r="Q58" s="23"/>
      <c r="R58" s="23"/>
      <c r="S58" s="23"/>
      <c r="T58" s="23"/>
      <c r="U58" s="23"/>
      <c r="V58" s="34"/>
      <c r="W58" s="44"/>
      <c r="X58" s="44"/>
      <c r="Y58" s="44"/>
      <c r="Z58" s="44"/>
      <c r="AA58" s="23"/>
      <c r="AB58" s="26" t="s">
        <v>205</v>
      </c>
    </row>
    <row r="59" spans="5:28" s="23" customFormat="1" ht="8.1" customHeight="1">
      <c r="E59" s="31"/>
      <c r="F59" s="29"/>
      <c r="G59" s="29"/>
      <c r="H59" s="29"/>
      <c r="I59" s="29"/>
      <c r="J59" s="23"/>
      <c r="K59" s="23"/>
      <c r="L59" s="23"/>
      <c r="M59" s="23"/>
      <c r="N59" s="33"/>
      <c r="O59" s="23"/>
      <c r="P59" s="23"/>
      <c r="Q59" s="23"/>
      <c r="R59" s="23"/>
      <c r="S59" s="23"/>
      <c r="T59" s="23"/>
      <c r="U59" s="23"/>
      <c r="V59" s="32"/>
      <c r="W59" s="27"/>
      <c r="X59" s="27"/>
      <c r="Y59" s="27"/>
      <c r="Z59" s="27"/>
      <c r="AA59" s="35"/>
      <c r="AB59" s="26"/>
    </row>
    <row r="60" spans="5:28" s="23" customFormat="1" ht="8.1" customHeight="1">
      <c r="E60" s="31"/>
      <c r="F60" s="29"/>
      <c r="G60" s="29"/>
      <c r="H60" s="29"/>
      <c r="I60" s="29"/>
      <c r="J60" s="23"/>
      <c r="K60" s="23"/>
      <c r="L60" s="23"/>
      <c r="M60" s="23"/>
      <c r="N60" s="33"/>
      <c r="O60" s="29"/>
      <c r="P60" s="29"/>
      <c r="Q60" s="29"/>
      <c r="R60" s="29"/>
      <c r="S60" s="23"/>
      <c r="T60" s="23"/>
      <c r="U60" s="23"/>
      <c r="V60" s="33"/>
      <c r="W60" s="29"/>
      <c r="X60" s="29"/>
      <c r="Y60" s="23"/>
      <c r="Z60" s="23"/>
      <c r="AA60" s="23"/>
      <c r="AB60" s="23"/>
    </row>
    <row r="61" spans="5:28" s="23" customFormat="1" ht="8.1" customHeight="1">
      <c r="E61" s="31"/>
      <c r="F61" s="29"/>
      <c r="G61" s="29"/>
      <c r="H61" s="29"/>
      <c r="I61" s="29"/>
      <c r="J61" s="23"/>
      <c r="K61" s="23"/>
      <c r="L61" s="23"/>
      <c r="M61" s="23"/>
      <c r="N61" s="34"/>
      <c r="O61" s="26" t="s">
        <v>161</v>
      </c>
      <c r="P61" s="26"/>
      <c r="Q61" s="26"/>
      <c r="R61" s="26"/>
      <c r="S61" s="28"/>
      <c r="T61" s="23"/>
      <c r="U61" s="23"/>
      <c r="V61" s="33"/>
      <c r="W61" s="29"/>
      <c r="X61" s="29"/>
      <c r="Y61" s="23"/>
      <c r="Z61" s="23"/>
      <c r="AA61" s="23"/>
      <c r="AB61" s="23"/>
    </row>
    <row r="62" spans="5:28" s="23" customFormat="1" ht="8.1" customHeight="1">
      <c r="E62" s="31"/>
      <c r="F62" s="29"/>
      <c r="G62" s="29"/>
      <c r="H62" s="29"/>
      <c r="I62" s="29"/>
      <c r="J62" s="23"/>
      <c r="K62" s="23"/>
      <c r="L62" s="23"/>
      <c r="M62" s="23"/>
      <c r="N62" s="23"/>
      <c r="O62" s="26"/>
      <c r="P62" s="26"/>
      <c r="Q62" s="26"/>
      <c r="R62" s="26"/>
      <c r="S62" s="23"/>
      <c r="T62" s="35"/>
      <c r="U62" s="43"/>
      <c r="V62" s="29"/>
      <c r="W62" s="29"/>
      <c r="X62" s="29"/>
      <c r="Y62" s="23"/>
      <c r="Z62" s="23"/>
      <c r="AA62" s="23"/>
      <c r="AB62" s="23"/>
    </row>
    <row r="63" spans="5:28" s="23" customFormat="1" ht="8.1" customHeight="1">
      <c r="E63" s="31"/>
      <c r="F63" s="29"/>
      <c r="G63" s="29"/>
      <c r="H63" s="29"/>
      <c r="I63" s="29"/>
      <c r="J63" s="23"/>
      <c r="K63" s="23"/>
      <c r="L63" s="23"/>
      <c r="M63" s="23"/>
      <c r="N63" s="23"/>
      <c r="O63" s="23" t="s">
        <v>163</v>
      </c>
      <c r="P63" s="23"/>
      <c r="Q63" s="23"/>
      <c r="R63" s="23"/>
      <c r="S63" s="23"/>
      <c r="T63" s="23"/>
      <c r="U63" s="31"/>
      <c r="V63" s="29"/>
      <c r="W63" s="29"/>
      <c r="X63" s="29"/>
      <c r="Y63" s="23"/>
      <c r="Z63" s="23"/>
      <c r="AA63" s="23"/>
      <c r="AB63" s="23"/>
    </row>
    <row r="64" spans="5:28" s="23" customFormat="1" ht="8.1" customHeight="1">
      <c r="E64" s="31"/>
      <c r="F64" s="29"/>
      <c r="G64" s="29"/>
      <c r="H64" s="29"/>
      <c r="I64" s="29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1"/>
      <c r="V64" s="28"/>
      <c r="W64" s="26" t="s">
        <v>171</v>
      </c>
      <c r="X64" s="26"/>
      <c r="Y64" s="26"/>
      <c r="Z64" s="26"/>
      <c r="AA64" s="29"/>
      <c r="AB64" s="26" t="s">
        <v>63</v>
      </c>
    </row>
    <row r="65" spans="5:28" s="23" customFormat="1" ht="8.1" customHeight="1">
      <c r="E65" s="31"/>
      <c r="F65" s="29"/>
      <c r="G65" s="29"/>
      <c r="H65" s="29"/>
      <c r="I65" s="29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32"/>
      <c r="W65" s="26"/>
      <c r="X65" s="26"/>
      <c r="Y65" s="26"/>
      <c r="Z65" s="26"/>
      <c r="AA65" s="35"/>
      <c r="AB65" s="26"/>
    </row>
    <row r="66" spans="5:28" s="23" customFormat="1" ht="8.1" customHeight="1">
      <c r="E66" s="31"/>
      <c r="F66" s="29"/>
      <c r="G66" s="29"/>
      <c r="H66" s="29"/>
      <c r="I66" s="29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33"/>
      <c r="W66" s="23" t="s">
        <v>172</v>
      </c>
      <c r="X66" s="23"/>
      <c r="Y66" s="23"/>
      <c r="Z66" s="23"/>
      <c r="AA66" s="23"/>
      <c r="AB66" s="23"/>
    </row>
    <row r="67" spans="5:28" s="23" customFormat="1" ht="8.1" customHeight="1">
      <c r="E67" s="31"/>
      <c r="F67" s="29"/>
      <c r="G67" s="29"/>
      <c r="H67" s="29"/>
      <c r="I67" s="29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33"/>
      <c r="W67" s="23"/>
      <c r="X67" s="23"/>
      <c r="Y67" s="23"/>
      <c r="Z67" s="23"/>
      <c r="AA67" s="23"/>
      <c r="AB67" s="23"/>
    </row>
    <row r="68" spans="5:28" s="23" customFormat="1" ht="8.1" customHeight="1">
      <c r="E68" s="31"/>
      <c r="F68" s="29"/>
      <c r="G68" s="29"/>
      <c r="H68" s="29"/>
      <c r="I68" s="29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33"/>
      <c r="W68" s="29"/>
      <c r="X68" s="29"/>
      <c r="Y68" s="23"/>
      <c r="Z68" s="23"/>
      <c r="AA68" s="23"/>
      <c r="AB68" s="23"/>
    </row>
    <row r="69" spans="5:28" s="23" customFormat="1" ht="8.1" customHeight="1">
      <c r="E69" s="31"/>
      <c r="F69" s="29"/>
      <c r="G69" s="29"/>
      <c r="H69" s="29"/>
      <c r="I69" s="29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33"/>
      <c r="W69" s="29"/>
      <c r="X69" s="29"/>
      <c r="Y69" s="23"/>
      <c r="Z69" s="23"/>
      <c r="AA69" s="23"/>
      <c r="AB69" s="23"/>
    </row>
    <row r="70" spans="5:28" s="23" customFormat="1" ht="8.1" customHeight="1">
      <c r="E70" s="31"/>
      <c r="F70" s="29"/>
      <c r="G70" s="29"/>
      <c r="H70" s="29"/>
      <c r="I70" s="29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34"/>
      <c r="W70" s="26" t="s">
        <v>161</v>
      </c>
      <c r="X70" s="26"/>
      <c r="Y70" s="26"/>
      <c r="Z70" s="26"/>
      <c r="AA70" s="29"/>
      <c r="AB70" s="26" t="s">
        <v>50</v>
      </c>
    </row>
    <row r="71" spans="5:28" s="23" customFormat="1" ht="8.1" customHeight="1">
      <c r="E71" s="31"/>
      <c r="F71" s="29"/>
      <c r="G71" s="29"/>
      <c r="H71" s="29"/>
      <c r="I71" s="2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6"/>
      <c r="X71" s="26"/>
      <c r="Y71" s="26"/>
      <c r="Z71" s="26"/>
      <c r="AA71" s="35"/>
      <c r="AB71" s="26"/>
    </row>
    <row r="72" spans="5:28" s="23" customFormat="1" ht="8.1" customHeight="1">
      <c r="E72" s="31"/>
      <c r="F72" s="29"/>
      <c r="G72" s="29"/>
      <c r="H72" s="29"/>
      <c r="I72" s="29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 t="s">
        <v>173</v>
      </c>
      <c r="X72" s="23"/>
      <c r="Y72" s="23"/>
      <c r="Z72" s="23"/>
      <c r="AA72" s="23"/>
      <c r="AB72" s="23"/>
    </row>
    <row r="73" spans="5:28" s="23" customFormat="1" ht="8.1" customHeight="1">
      <c r="E73" s="31"/>
      <c r="F73" s="29"/>
      <c r="G73" s="29"/>
      <c r="H73" s="29"/>
      <c r="I73" s="29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spans="5:28" s="23" customFormat="1" ht="8.1" customHeight="1">
      <c r="E74" s="31"/>
      <c r="F74" s="29"/>
      <c r="G74" s="29"/>
      <c r="H74" s="29"/>
      <c r="I74" s="29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spans="5:28" s="23" customFormat="1" ht="8.1" customHeight="1">
      <c r="E75" s="31"/>
      <c r="F75" s="29"/>
      <c r="G75" s="29"/>
      <c r="H75" s="29"/>
      <c r="I75" s="29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5:28" s="23" customFormat="1" ht="8.1" customHeight="1">
      <c r="E76" s="31"/>
      <c r="F76" s="29"/>
      <c r="G76" s="29"/>
      <c r="H76" s="29"/>
      <c r="I76" s="29"/>
      <c r="J76" s="23"/>
      <c r="K76" s="23"/>
      <c r="L76" s="23"/>
      <c r="M76" s="23"/>
      <c r="N76" s="29"/>
      <c r="O76" s="29"/>
      <c r="P76" s="29"/>
      <c r="Q76" s="29"/>
      <c r="R76" s="29"/>
      <c r="S76" s="29"/>
      <c r="T76" s="29"/>
      <c r="U76" s="29"/>
      <c r="V76" s="29"/>
      <c r="W76" s="26" t="s">
        <v>143</v>
      </c>
      <c r="X76" s="26"/>
      <c r="Y76" s="26"/>
      <c r="Z76" s="26"/>
      <c r="AA76" s="23"/>
      <c r="AB76" s="26" t="s">
        <v>174</v>
      </c>
    </row>
    <row r="77" spans="5:28" s="23" customFormat="1" ht="8.1" customHeight="1">
      <c r="E77" s="31"/>
      <c r="F77" s="29"/>
      <c r="G77" s="29"/>
      <c r="H77" s="29"/>
      <c r="I77" s="29"/>
      <c r="J77" s="23"/>
      <c r="K77" s="23"/>
      <c r="L77" s="23"/>
      <c r="M77" s="23"/>
      <c r="N77" s="23"/>
      <c r="O77" s="23"/>
      <c r="P77" s="23"/>
      <c r="Q77" s="29"/>
      <c r="R77" s="32"/>
      <c r="S77" s="35"/>
      <c r="T77" s="35"/>
      <c r="U77" s="35"/>
      <c r="V77" s="35"/>
      <c r="W77" s="26"/>
      <c r="X77" s="26"/>
      <c r="Y77" s="26"/>
      <c r="Z77" s="26"/>
      <c r="AA77" s="35"/>
      <c r="AB77" s="26"/>
    </row>
    <row r="78" spans="5:28" s="23" customFormat="1" ht="8.1" customHeight="1">
      <c r="E78" s="31"/>
      <c r="F78" s="29"/>
      <c r="G78" s="29" t="s">
        <v>184</v>
      </c>
      <c r="H78" s="29"/>
      <c r="I78" s="29"/>
      <c r="J78" s="29"/>
      <c r="K78" s="29"/>
      <c r="L78" s="29"/>
      <c r="M78" s="23"/>
      <c r="N78" s="23"/>
      <c r="O78" s="23"/>
      <c r="P78" s="23"/>
      <c r="Q78" s="29"/>
      <c r="R78" s="33"/>
      <c r="S78" s="29"/>
      <c r="T78" s="29"/>
      <c r="U78" s="29"/>
      <c r="V78" s="29"/>
      <c r="W78" s="23" t="s">
        <v>147</v>
      </c>
      <c r="X78" s="23"/>
      <c r="Y78" s="23"/>
      <c r="Z78" s="23"/>
      <c r="AA78" s="23"/>
      <c r="AB78" s="23"/>
    </row>
    <row r="79" spans="5:28" s="23" customFormat="1" ht="8.1" customHeight="1">
      <c r="E79" s="31"/>
      <c r="F79" s="28"/>
      <c r="G79" s="28"/>
      <c r="H79" s="28"/>
      <c r="I79" s="28"/>
      <c r="J79" s="28"/>
      <c r="K79" s="28"/>
      <c r="L79" s="28"/>
      <c r="M79" s="26" t="s">
        <v>117</v>
      </c>
      <c r="N79" s="26"/>
      <c r="O79" s="23"/>
      <c r="P79" s="23"/>
      <c r="Q79" s="29"/>
      <c r="R79" s="33"/>
      <c r="S79" s="29"/>
      <c r="T79" s="29"/>
      <c r="U79" s="29"/>
      <c r="V79" s="29"/>
      <c r="W79" s="23"/>
      <c r="X79" s="23"/>
      <c r="Y79" s="23"/>
      <c r="Z79" s="23"/>
      <c r="AA79" s="23"/>
      <c r="AB79" s="23"/>
    </row>
    <row r="80" spans="5:28" s="23" customFormat="1" ht="8.1" customHeight="1">
      <c r="E80" s="31"/>
      <c r="F80" s="29"/>
      <c r="G80" s="29"/>
      <c r="H80" s="27"/>
      <c r="I80" s="27"/>
      <c r="J80" s="27"/>
      <c r="K80" s="23"/>
      <c r="L80" s="35"/>
      <c r="M80" s="26"/>
      <c r="N80" s="26"/>
      <c r="O80" s="35"/>
      <c r="P80" s="35"/>
      <c r="Q80" s="35"/>
      <c r="R80" s="33"/>
      <c r="S80" s="29"/>
      <c r="T80" s="29"/>
      <c r="U80" s="29"/>
      <c r="V80" s="29"/>
      <c r="W80" s="29"/>
      <c r="X80" s="29"/>
      <c r="Y80" s="29"/>
      <c r="Z80" s="29"/>
      <c r="AA80" s="23"/>
      <c r="AB80" s="23"/>
    </row>
    <row r="81" spans="1:28" s="23" customFormat="1" ht="8.1" customHeight="1">
      <c r="A81" s="23"/>
      <c r="B81" s="23"/>
      <c r="C81" s="23"/>
      <c r="D81" s="23"/>
      <c r="E81" s="31"/>
      <c r="F81" s="29"/>
      <c r="G81" s="29"/>
      <c r="H81" s="23"/>
      <c r="I81" s="23"/>
      <c r="J81" s="23"/>
      <c r="K81" s="23"/>
      <c r="L81" s="23"/>
      <c r="M81" s="23" t="s">
        <v>34</v>
      </c>
      <c r="N81" s="23"/>
      <c r="O81" s="23"/>
      <c r="P81" s="23"/>
      <c r="Q81" s="23"/>
      <c r="R81" s="40"/>
      <c r="S81" s="29"/>
      <c r="T81" s="29"/>
      <c r="U81" s="29"/>
      <c r="V81" s="29"/>
      <c r="W81" s="29"/>
      <c r="X81" s="29"/>
      <c r="Y81" s="29"/>
      <c r="Z81" s="29"/>
      <c r="AA81" s="23"/>
      <c r="AB81" s="23"/>
    </row>
    <row r="82" spans="1:28" s="23" customFormat="1" ht="8.1" customHeight="1">
      <c r="A82" s="23"/>
      <c r="B82" s="23"/>
      <c r="C82" s="23"/>
      <c r="D82" s="23"/>
      <c r="E82" s="31"/>
      <c r="F82" s="29"/>
      <c r="G82" s="29"/>
      <c r="H82" s="23"/>
      <c r="I82" s="27"/>
      <c r="J82" s="27"/>
      <c r="K82" s="23"/>
      <c r="L82" s="23"/>
      <c r="M82" s="23"/>
      <c r="N82" s="23"/>
      <c r="O82" s="23"/>
      <c r="P82" s="23"/>
      <c r="Q82" s="23"/>
      <c r="R82" s="41"/>
      <c r="S82" s="28"/>
      <c r="T82" s="28"/>
      <c r="U82" s="28"/>
      <c r="V82" s="28"/>
      <c r="W82" s="28"/>
      <c r="X82" s="28"/>
      <c r="Y82" s="28"/>
      <c r="Z82" s="28"/>
      <c r="AA82" s="23"/>
      <c r="AB82" s="26" t="s">
        <v>175</v>
      </c>
    </row>
    <row r="83" spans="1:28" s="23" customFormat="1" ht="8.1" customHeight="1">
      <c r="A83" s="23"/>
      <c r="B83" s="23"/>
      <c r="C83" s="23"/>
      <c r="D83" s="23"/>
      <c r="E83" s="23"/>
      <c r="F83" s="33"/>
      <c r="G83" s="29"/>
      <c r="H83" s="29"/>
      <c r="I83" s="23"/>
      <c r="J83" s="23"/>
      <c r="K83" s="23"/>
      <c r="L83" s="23"/>
      <c r="M83" s="23" t="s">
        <v>156</v>
      </c>
      <c r="N83" s="23"/>
      <c r="O83" s="23"/>
      <c r="P83" s="23"/>
      <c r="Q83" s="23"/>
      <c r="R83" s="29"/>
      <c r="S83" s="29"/>
      <c r="T83" s="29"/>
      <c r="U83" s="29"/>
      <c r="V83" s="29"/>
      <c r="W83" s="29"/>
      <c r="X83" s="29"/>
      <c r="Y83" s="29"/>
      <c r="Z83" s="29"/>
      <c r="AA83" s="35"/>
      <c r="AB83" s="26"/>
    </row>
    <row r="84" spans="1:28" s="23" customFormat="1" ht="8.1" customHeight="1">
      <c r="A84" s="23"/>
      <c r="B84" s="23"/>
      <c r="C84" s="23"/>
      <c r="D84" s="23"/>
      <c r="E84" s="23"/>
      <c r="F84" s="33"/>
      <c r="G84" s="29"/>
      <c r="H84" s="29"/>
      <c r="I84" s="23"/>
      <c r="J84" s="23"/>
      <c r="K84" s="23"/>
      <c r="L84" s="23"/>
      <c r="M84" s="23"/>
      <c r="N84" s="23"/>
      <c r="O84" s="23"/>
      <c r="P84" s="23"/>
      <c r="Q84" s="23"/>
      <c r="R84" s="29"/>
      <c r="S84" s="29"/>
      <c r="T84" s="29"/>
      <c r="U84" s="29"/>
      <c r="V84" s="29"/>
      <c r="W84" s="23"/>
      <c r="X84" s="23"/>
      <c r="Y84" s="23"/>
      <c r="Z84" s="23"/>
      <c r="AA84" s="29"/>
      <c r="AB84" s="23"/>
    </row>
    <row r="85" spans="1:28" s="23" customFormat="1" ht="8.1" customHeight="1">
      <c r="A85" s="23"/>
      <c r="B85" s="23"/>
      <c r="C85" s="23"/>
      <c r="D85" s="23"/>
      <c r="E85" s="23"/>
      <c r="F85" s="33"/>
      <c r="G85" s="29"/>
      <c r="H85" s="29"/>
      <c r="I85" s="29"/>
      <c r="J85" s="29"/>
      <c r="K85" s="29"/>
      <c r="L85" s="29"/>
      <c r="M85" s="23"/>
      <c r="N85" s="23"/>
      <c r="O85" s="23"/>
      <c r="P85" s="23"/>
      <c r="Q85" s="23"/>
      <c r="R85" s="29"/>
      <c r="S85" s="29"/>
      <c r="T85" s="29"/>
      <c r="U85" s="29"/>
      <c r="V85" s="29"/>
      <c r="W85" s="23"/>
      <c r="X85" s="23"/>
      <c r="Y85" s="23"/>
      <c r="Z85" s="23"/>
      <c r="AA85" s="29"/>
      <c r="AB85" s="23"/>
    </row>
    <row r="86" spans="1:28" s="23" customFormat="1" ht="8.1" customHeight="1">
      <c r="A86" s="23"/>
      <c r="B86" s="23"/>
      <c r="C86" s="23"/>
      <c r="D86" s="23"/>
      <c r="E86" s="23"/>
      <c r="F86" s="33"/>
      <c r="G86" s="29"/>
      <c r="H86" s="29"/>
      <c r="I86" s="29"/>
      <c r="J86" s="29"/>
      <c r="K86" s="29"/>
      <c r="L86" s="29"/>
      <c r="M86" s="23"/>
      <c r="N86" s="23"/>
      <c r="O86" s="23"/>
      <c r="P86" s="23"/>
      <c r="Q86" s="23"/>
      <c r="R86" s="29"/>
      <c r="S86" s="29"/>
      <c r="T86" s="29"/>
      <c r="U86" s="29"/>
      <c r="V86" s="29"/>
      <c r="W86" s="23"/>
      <c r="X86" s="23"/>
      <c r="Y86" s="23"/>
      <c r="Z86" s="23"/>
      <c r="AA86" s="29"/>
      <c r="AB86" s="23"/>
    </row>
    <row r="87" spans="1:28" s="23" customFormat="1" ht="8.1" customHeight="1">
      <c r="A87" s="23"/>
      <c r="B87" s="23"/>
      <c r="C87" s="23"/>
      <c r="D87" s="23"/>
      <c r="E87" s="23"/>
      <c r="F87" s="33"/>
      <c r="G87" s="29" t="s">
        <v>184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3"/>
      <c r="X87" s="23"/>
      <c r="Y87" s="23"/>
      <c r="Z87" s="23"/>
      <c r="AA87" s="29"/>
      <c r="AB87" s="23"/>
    </row>
    <row r="88" spans="1:28" s="23" customFormat="1" ht="8.1" customHeight="1">
      <c r="A88" s="23"/>
      <c r="B88" s="23"/>
      <c r="C88" s="23"/>
      <c r="D88" s="23"/>
      <c r="E88" s="23"/>
      <c r="F88" s="34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6" t="s">
        <v>56</v>
      </c>
      <c r="X88" s="26"/>
      <c r="Y88" s="26"/>
      <c r="Z88" s="26"/>
      <c r="AA88" s="28"/>
      <c r="AB88" s="26" t="s">
        <v>68</v>
      </c>
    </row>
    <row r="89" spans="1:28" s="23" customFormat="1" ht="8.1" customHeight="1">
      <c r="A89" s="23"/>
      <c r="B89" s="23"/>
      <c r="C89" s="23"/>
      <c r="D89" s="23"/>
      <c r="E89" s="23"/>
      <c r="F89" s="23"/>
      <c r="G89" s="29"/>
      <c r="H89" s="29"/>
      <c r="I89" s="29"/>
      <c r="J89" s="29"/>
      <c r="K89" s="29"/>
      <c r="L89" s="29"/>
      <c r="M89" s="29"/>
      <c r="N89" s="29"/>
      <c r="O89" s="29"/>
      <c r="P89" s="32"/>
      <c r="Q89" s="23"/>
      <c r="R89" s="29"/>
      <c r="S89" s="29"/>
      <c r="T89" s="29"/>
      <c r="U89" s="29"/>
      <c r="V89" s="29"/>
      <c r="W89" s="26"/>
      <c r="X89" s="26"/>
      <c r="Y89" s="26"/>
      <c r="Z89" s="26"/>
      <c r="AA89" s="29"/>
      <c r="AB89" s="26"/>
    </row>
    <row r="90" spans="1:28" s="23" customFormat="1" ht="8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33"/>
      <c r="Q90" s="23"/>
      <c r="R90" s="23"/>
      <c r="S90" s="23"/>
      <c r="T90" s="23"/>
      <c r="U90" s="23"/>
      <c r="V90" s="23"/>
      <c r="W90" s="23" t="s">
        <v>177</v>
      </c>
      <c r="X90" s="23"/>
      <c r="Y90" s="23"/>
      <c r="Z90" s="23"/>
      <c r="AA90" s="23"/>
      <c r="AB90" s="23"/>
    </row>
    <row r="91" spans="1:28" s="23" customFormat="1" ht="8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3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</row>
    <row r="92" spans="1:28" s="23" customFormat="1" ht="7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37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s="24" customFormat="1" ht="7.5" customHeight="1">
      <c r="P93" s="37"/>
      <c r="Q93" s="29" t="s">
        <v>181</v>
      </c>
      <c r="R93" s="29"/>
      <c r="S93" s="29"/>
      <c r="T93" s="29"/>
      <c r="U93" s="30"/>
    </row>
    <row r="94" spans="1:28" s="24" customFormat="1" ht="7.5" customHeight="1">
      <c r="P94" s="38"/>
      <c r="Q94" s="28"/>
      <c r="R94" s="28"/>
      <c r="S94" s="28"/>
      <c r="T94" s="28"/>
      <c r="U94" s="23" t="s">
        <v>130</v>
      </c>
      <c r="V94" s="23"/>
      <c r="W94" s="23"/>
      <c r="X94" s="23"/>
      <c r="Y94" s="23"/>
      <c r="Z94" s="23"/>
      <c r="AA94" s="23"/>
      <c r="AB94" s="23"/>
    </row>
    <row r="95" spans="1:28" s="24" customFormat="1" ht="7.5" customHeight="1">
      <c r="Q95" s="39"/>
      <c r="R95" s="39"/>
      <c r="S95" s="39"/>
      <c r="T95" s="39"/>
      <c r="U95" s="23"/>
      <c r="V95" s="23"/>
      <c r="W95" s="23"/>
      <c r="X95" s="23"/>
      <c r="Y95" s="23"/>
      <c r="Z95" s="23"/>
      <c r="AA95" s="23"/>
      <c r="AB95" s="23"/>
    </row>
    <row r="96" spans="1:28" s="24" customFormat="1" ht="7.5" customHeight="1"/>
    <row r="97" s="24" customFormat="1" ht="6.6" customHeight="1"/>
    <row r="98" s="24" customFormat="1" ht="6.6" customHeight="1"/>
    <row r="99" s="24" customFormat="1" ht="6.6" customHeight="1"/>
    <row r="100" s="24" customFormat="1" ht="6.6" customHeight="1"/>
    <row r="101" s="24" customFormat="1" ht="6.6" customHeight="1"/>
    <row r="102" s="24" customFormat="1" ht="6.6" customHeight="1"/>
    <row r="103" s="24" customFormat="1" ht="6.6" customHeight="1"/>
    <row r="104" s="24" customFormat="1" ht="6.6" customHeight="1"/>
    <row r="105" s="24" customFormat="1" ht="6.6" customHeight="1"/>
    <row r="106" s="24" customFormat="1" ht="6.6" customHeight="1"/>
    <row r="107" s="24" customFormat="1" ht="6.6" customHeight="1"/>
    <row r="108" s="24" customFormat="1" ht="6.6" customHeight="1"/>
    <row r="109" s="24" customFormat="1" ht="6.6" customHeight="1"/>
    <row r="110" s="24" customFormat="1" ht="6.6" customHeight="1"/>
    <row r="111" s="24" customFormat="1" ht="6.6" customHeight="1"/>
    <row r="112" s="24" customFormat="1" ht="6.6" customHeight="1"/>
    <row r="113" s="24" customFormat="1" ht="6.6" customHeight="1"/>
    <row r="114" s="24" customFormat="1" ht="6.6" customHeight="1"/>
    <row r="115" s="24" customFormat="1" ht="6.6" customHeight="1"/>
    <row r="116" s="24" customFormat="1" ht="6.6" customHeight="1"/>
    <row r="117" s="24" customFormat="1" ht="6.6" customHeight="1"/>
    <row r="118" s="24" customFormat="1" ht="6.6" customHeight="1"/>
    <row r="119" s="24" customFormat="1" ht="6.6" customHeight="1"/>
    <row r="120" s="24" customFormat="1" ht="6.6" customHeight="1"/>
    <row r="121" s="24" customFormat="1" ht="6.6" customHeight="1"/>
    <row r="122" s="24" customFormat="1" ht="6.6" customHeight="1"/>
    <row r="123" s="24" customFormat="1" ht="6.6" customHeight="1"/>
    <row r="124" s="24" customFormat="1" ht="6.6" customHeight="1"/>
    <row r="125" s="24" customFormat="1" ht="6.6" customHeight="1"/>
    <row r="126" s="24" customFormat="1" ht="6.6" customHeight="1"/>
    <row r="127" s="24" customFormat="1" ht="6.6" customHeight="1"/>
    <row r="128" s="24" customFormat="1" ht="6.6" customHeight="1"/>
    <row r="129" spans="1:27" s="24" customFormat="1" ht="6.6" customHeight="1"/>
    <row r="130" spans="1:27" s="24" customFormat="1" ht="6.6" customHeight="1"/>
    <row r="131" spans="1:27" s="24" customFormat="1" ht="6.6" customHeight="1"/>
    <row r="132" spans="1:27" s="24" customFormat="1" ht="6.6" customHeight="1"/>
    <row r="133" spans="1:27" s="24" customFormat="1" ht="6.6" customHeight="1"/>
    <row r="134" spans="1:27" s="24" customFormat="1" ht="6.6" customHeight="1"/>
    <row r="135" spans="1:27" s="24" customFormat="1" ht="6.6" customHeight="1"/>
    <row r="136" spans="1:27" s="24" customFormat="1" ht="6.6" customHeight="1"/>
    <row r="137" spans="1:27" s="6" customFormat="1" ht="6.6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6"/>
      <c r="O137" s="6"/>
      <c r="P137" s="6"/>
      <c r="Q137" s="6"/>
      <c r="R137" s="6"/>
      <c r="S137" s="6"/>
      <c r="T137" s="24"/>
      <c r="U137" s="24"/>
      <c r="V137" s="24"/>
      <c r="W137" s="24"/>
      <c r="X137" s="24"/>
      <c r="Y137" s="24"/>
      <c r="Z137" s="24"/>
      <c r="AA137" s="24"/>
    </row>
    <row r="138" spans="1:27" s="6" customFormat="1" ht="6.6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24"/>
      <c r="W138" s="24"/>
      <c r="X138" s="24"/>
      <c r="Y138" s="24"/>
      <c r="Z138" s="24"/>
      <c r="AA138" s="24"/>
    </row>
    <row r="139" spans="1:2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T139" s="6"/>
      <c r="U139" s="6"/>
      <c r="V139" s="24"/>
      <c r="W139" s="24"/>
      <c r="X139" s="24"/>
      <c r="Y139" s="24"/>
      <c r="Z139" s="24"/>
      <c r="AA139" s="6"/>
    </row>
    <row r="140" spans="1:27">
      <c r="V140" s="24"/>
      <c r="W140" s="24"/>
      <c r="X140" s="24"/>
      <c r="Y140" s="24"/>
      <c r="Z140" s="24"/>
      <c r="AA140" s="6"/>
    </row>
    <row r="141" spans="1:27">
      <c r="V141" s="24"/>
      <c r="W141" s="24"/>
      <c r="X141" s="24"/>
      <c r="Y141" s="24"/>
      <c r="Z141" s="24"/>
    </row>
    <row r="142" spans="1:27">
      <c r="V142" s="6"/>
      <c r="W142" s="6"/>
      <c r="X142" s="6"/>
      <c r="Y142" s="24"/>
      <c r="Z142" s="24"/>
    </row>
    <row r="143" spans="1:27">
      <c r="V143" s="6"/>
      <c r="W143" s="6"/>
      <c r="X143" s="6"/>
      <c r="Y143" s="6"/>
      <c r="Z143" s="6"/>
    </row>
    <row r="144" spans="1:27">
      <c r="V144" s="6"/>
      <c r="W144" s="6"/>
      <c r="X144" s="6"/>
      <c r="Y144" s="6"/>
      <c r="Z144" s="6"/>
    </row>
  </sheetData>
  <customSheetViews>
    <customSheetView guid="{49BF0136-552B-4F71-8242-59A590B937D4}" showPageBreaks="1" printArea="1" view="pageBreakPreview" topLeftCell="A50">
      <selection activeCell="S84" sqref="S84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53">
    <mergeCell ref="A1:AB1"/>
    <mergeCell ref="A2:AB2"/>
    <mergeCell ref="AB4:AB5"/>
    <mergeCell ref="AB10:AB11"/>
    <mergeCell ref="P16:S17"/>
    <mergeCell ref="W16:Z17"/>
    <mergeCell ref="AB16:AB17"/>
    <mergeCell ref="P18:T19"/>
    <mergeCell ref="W18:AB19"/>
    <mergeCell ref="A19:D20"/>
    <mergeCell ref="H19:K20"/>
    <mergeCell ref="H21:M22"/>
    <mergeCell ref="AB22:AB23"/>
    <mergeCell ref="H23:M24"/>
    <mergeCell ref="H25:M26"/>
    <mergeCell ref="W28:Z29"/>
    <mergeCell ref="AB28:AB29"/>
    <mergeCell ref="W30:AB31"/>
    <mergeCell ref="T33:V34"/>
    <mergeCell ref="AB34:AB35"/>
    <mergeCell ref="T39:V40"/>
    <mergeCell ref="AB40:AB41"/>
    <mergeCell ref="T45:V46"/>
    <mergeCell ref="W46:Z47"/>
    <mergeCell ref="AB46:AB47"/>
    <mergeCell ref="W48:AB49"/>
    <mergeCell ref="W52:Z53"/>
    <mergeCell ref="AB52:AB53"/>
    <mergeCell ref="W54:AB55"/>
    <mergeCell ref="AB58:AB59"/>
    <mergeCell ref="O61:R62"/>
    <mergeCell ref="O63:T64"/>
    <mergeCell ref="W64:Z65"/>
    <mergeCell ref="AB64:AB65"/>
    <mergeCell ref="W66:AB67"/>
    <mergeCell ref="W70:Z71"/>
    <mergeCell ref="AB70:AB71"/>
    <mergeCell ref="W72:AB73"/>
    <mergeCell ref="W76:Z77"/>
    <mergeCell ref="AB76:AB77"/>
    <mergeCell ref="G78:L79"/>
    <mergeCell ref="W78:AB79"/>
    <mergeCell ref="M79:N80"/>
    <mergeCell ref="M81:Q82"/>
    <mergeCell ref="AB82:AB83"/>
    <mergeCell ref="M83:R84"/>
    <mergeCell ref="M85:R86"/>
    <mergeCell ref="G87:L88"/>
    <mergeCell ref="W88:Z89"/>
    <mergeCell ref="AB88:AB89"/>
    <mergeCell ref="W90:AB91"/>
    <mergeCell ref="Q93:T94"/>
    <mergeCell ref="U94:AB9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M29"/>
  <sheetViews>
    <sheetView zoomScaleSheetLayoutView="100" workbookViewId="0">
      <pane ySplit="5" topLeftCell="A14" activePane="bottomLeft" state="frozen"/>
      <selection pane="bottomLeft" activeCell="A19" sqref="A19"/>
    </sheetView>
  </sheetViews>
  <sheetFormatPr defaultColWidth="8.875" defaultRowHeight="13.5"/>
  <cols>
    <col min="1" max="1" width="16.5" style="45" customWidth="1"/>
    <col min="2" max="2" width="7.625" style="45" customWidth="1"/>
    <col min="3" max="5" width="7.25" style="45" customWidth="1"/>
    <col min="6" max="6" width="7.625" style="45" customWidth="1"/>
    <col min="7" max="7" width="7.25" style="45" customWidth="1"/>
    <col min="8" max="11" width="7.625" style="45" customWidth="1"/>
    <col min="12" max="16384" width="8.875" style="45"/>
  </cols>
  <sheetData>
    <row r="1" spans="1:12" s="1" customFormat="1" ht="45" customHeight="1">
      <c r="A1" s="47" t="s">
        <v>185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</row>
    <row r="2" spans="1:12" s="1" customFormat="1" ht="30" customHeight="1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"/>
    </row>
    <row r="3" spans="1:12" ht="24" customHeight="1">
      <c r="A3" s="49" t="s">
        <v>138</v>
      </c>
      <c r="B3" s="10" t="s">
        <v>214</v>
      </c>
      <c r="C3" s="13"/>
      <c r="D3" s="13"/>
      <c r="E3" s="13"/>
      <c r="F3" s="13"/>
      <c r="G3" s="13"/>
      <c r="H3" s="13"/>
      <c r="I3" s="10" t="s">
        <v>212</v>
      </c>
      <c r="J3" s="13"/>
      <c r="K3" s="13"/>
    </row>
    <row r="4" spans="1:12" ht="24" customHeight="1">
      <c r="A4" s="50"/>
      <c r="B4" s="57" t="s">
        <v>208</v>
      </c>
      <c r="C4" s="62"/>
      <c r="D4" s="62"/>
      <c r="E4" s="8" t="s">
        <v>154</v>
      </c>
      <c r="F4" s="4"/>
      <c r="G4" s="4"/>
      <c r="H4" s="4"/>
      <c r="I4" s="11"/>
      <c r="J4" s="14"/>
      <c r="K4" s="14"/>
    </row>
    <row r="5" spans="1:12" ht="39" customHeight="1">
      <c r="A5" s="51"/>
      <c r="B5" s="8" t="s">
        <v>64</v>
      </c>
      <c r="C5" s="8" t="s">
        <v>11</v>
      </c>
      <c r="D5" s="8" t="s">
        <v>48</v>
      </c>
      <c r="E5" s="8" t="s">
        <v>11</v>
      </c>
      <c r="F5" s="67" t="s">
        <v>70</v>
      </c>
      <c r="G5" s="8" t="s">
        <v>48</v>
      </c>
      <c r="H5" s="67" t="s">
        <v>69</v>
      </c>
      <c r="I5" s="8" t="s">
        <v>209</v>
      </c>
      <c r="J5" s="8" t="s">
        <v>46</v>
      </c>
      <c r="K5" s="67" t="s">
        <v>69</v>
      </c>
    </row>
    <row r="6" spans="1:12" ht="24" customHeight="1">
      <c r="A6" s="52" t="s">
        <v>159</v>
      </c>
      <c r="B6" s="58">
        <v>16.2</v>
      </c>
      <c r="C6" s="63">
        <v>19.5</v>
      </c>
      <c r="D6" s="63">
        <v>13.3</v>
      </c>
      <c r="E6" s="63">
        <v>34.700000000000003</v>
      </c>
      <c r="F6" s="68">
        <v>42210</v>
      </c>
      <c r="G6" s="64">
        <v>-0.1</v>
      </c>
      <c r="H6" s="68">
        <v>42024</v>
      </c>
      <c r="I6" s="72">
        <v>2838</v>
      </c>
      <c r="J6" s="78">
        <v>490</v>
      </c>
      <c r="K6" s="68">
        <v>42218</v>
      </c>
    </row>
    <row r="7" spans="1:12" ht="24" customHeight="1">
      <c r="A7" s="53" t="s">
        <v>189</v>
      </c>
      <c r="B7" s="58">
        <v>16.600000000000001</v>
      </c>
      <c r="C7" s="63">
        <v>19.899999999999999</v>
      </c>
      <c r="D7" s="63">
        <v>13.8</v>
      </c>
      <c r="E7" s="63">
        <v>33.9</v>
      </c>
      <c r="F7" s="68">
        <v>42582</v>
      </c>
      <c r="G7" s="63">
        <v>-2.1</v>
      </c>
      <c r="H7" s="68">
        <v>42410</v>
      </c>
      <c r="I7" s="72">
        <v>2095</v>
      </c>
      <c r="J7" s="79">
        <v>102</v>
      </c>
      <c r="K7" s="68">
        <v>42614</v>
      </c>
    </row>
    <row r="8" spans="1:12" s="46" customFormat="1" ht="24" customHeight="1">
      <c r="A8" s="52" t="s">
        <v>193</v>
      </c>
      <c r="B8" s="58">
        <v>17.3</v>
      </c>
      <c r="C8" s="63">
        <v>20.7</v>
      </c>
      <c r="D8" s="63">
        <v>14.4</v>
      </c>
      <c r="E8" s="63">
        <v>35.700000000000003</v>
      </c>
      <c r="F8" s="68">
        <v>42969</v>
      </c>
      <c r="G8" s="63">
        <v>-3.3</v>
      </c>
      <c r="H8" s="68">
        <v>42759</v>
      </c>
      <c r="I8" s="72">
        <v>2110</v>
      </c>
      <c r="J8" s="79">
        <v>152.5</v>
      </c>
      <c r="K8" s="68">
        <v>42998</v>
      </c>
    </row>
    <row r="9" spans="1:12" s="46" customFormat="1" ht="24" customHeight="1">
      <c r="A9" s="52" t="s">
        <v>197</v>
      </c>
      <c r="B9" s="58">
        <v>16.5</v>
      </c>
      <c r="C9" s="63">
        <v>20</v>
      </c>
      <c r="D9" s="63">
        <v>13.4</v>
      </c>
      <c r="E9" s="63">
        <v>34</v>
      </c>
      <c r="F9" s="68">
        <v>43320</v>
      </c>
      <c r="G9" s="63">
        <v>-0.1</v>
      </c>
      <c r="H9" s="68">
        <v>43115</v>
      </c>
      <c r="I9" s="72">
        <v>1812</v>
      </c>
      <c r="J9" s="63">
        <v>290.5</v>
      </c>
      <c r="K9" s="68">
        <v>43395</v>
      </c>
    </row>
    <row r="10" spans="1:12" s="46" customFormat="1" ht="24" customHeight="1">
      <c r="A10" s="52" t="s">
        <v>198</v>
      </c>
      <c r="B10" s="58">
        <v>16.8</v>
      </c>
      <c r="C10" s="63">
        <v>20.2</v>
      </c>
      <c r="D10" s="63">
        <v>13.8</v>
      </c>
      <c r="E10" s="63">
        <v>35</v>
      </c>
      <c r="F10" s="68">
        <v>43683</v>
      </c>
      <c r="G10" s="63">
        <v>-3.3</v>
      </c>
      <c r="H10" s="68">
        <v>43503</v>
      </c>
      <c r="I10" s="72">
        <v>1808.5</v>
      </c>
      <c r="J10" s="63">
        <v>166.5</v>
      </c>
      <c r="K10" s="68">
        <v>43636</v>
      </c>
    </row>
    <row r="11" spans="1:12" s="46" customFormat="1" ht="24" customHeight="1">
      <c r="A11" s="52" t="s">
        <v>0</v>
      </c>
      <c r="B11" s="59">
        <v>17.2</v>
      </c>
      <c r="C11" s="64">
        <v>20.5</v>
      </c>
      <c r="D11" s="64">
        <v>14.3</v>
      </c>
      <c r="E11" s="64">
        <v>33.9</v>
      </c>
      <c r="F11" s="68">
        <v>43690</v>
      </c>
      <c r="G11" s="64">
        <v>1.2</v>
      </c>
      <c r="H11" s="68">
        <v>43493</v>
      </c>
      <c r="I11" s="73">
        <v>1919</v>
      </c>
      <c r="J11" s="64">
        <v>118</v>
      </c>
      <c r="K11" s="68">
        <v>43623</v>
      </c>
    </row>
    <row r="12" spans="1:12" s="46" customFormat="1" ht="24" customHeight="1">
      <c r="A12" s="52" t="s">
        <v>86</v>
      </c>
      <c r="B12" s="59">
        <v>17.3</v>
      </c>
      <c r="C12" s="64">
        <v>20.6</v>
      </c>
      <c r="D12" s="64">
        <v>14.4</v>
      </c>
      <c r="E12" s="64">
        <v>35.6</v>
      </c>
      <c r="F12" s="68">
        <v>44423</v>
      </c>
      <c r="G12" s="64">
        <v>0.7</v>
      </c>
      <c r="H12" s="68">
        <v>44237</v>
      </c>
      <c r="I12" s="73">
        <v>2265.5</v>
      </c>
      <c r="J12" s="64">
        <v>122.5</v>
      </c>
      <c r="K12" s="68">
        <v>44464</v>
      </c>
    </row>
    <row r="13" spans="1:12" s="46" customFormat="1" ht="24" customHeight="1">
      <c r="A13" s="52" t="s">
        <v>125</v>
      </c>
      <c r="B13" s="59">
        <v>17.100000000000001</v>
      </c>
      <c r="C13" s="64">
        <v>20.7</v>
      </c>
      <c r="D13" s="64">
        <v>14</v>
      </c>
      <c r="E13" s="64">
        <v>33.799999999999997</v>
      </c>
      <c r="F13" s="68">
        <v>44778</v>
      </c>
      <c r="G13" s="64">
        <v>-3</v>
      </c>
      <c r="H13" s="68">
        <v>44570</v>
      </c>
      <c r="I13" s="73">
        <v>2069</v>
      </c>
      <c r="J13" s="64">
        <v>107.5</v>
      </c>
      <c r="K13" s="68">
        <v>44790</v>
      </c>
    </row>
    <row r="14" spans="1:12" s="46" customFormat="1" ht="24" customHeight="1">
      <c r="A14" s="52" t="s">
        <v>121</v>
      </c>
      <c r="B14" s="59">
        <v>17.108333333333331</v>
      </c>
      <c r="C14" s="64">
        <v>20.541666666666668</v>
      </c>
      <c r="D14" s="64">
        <v>14.183333333333332</v>
      </c>
      <c r="E14" s="64">
        <v>34.200000000000003</v>
      </c>
      <c r="F14" s="68">
        <v>44768</v>
      </c>
      <c r="G14" s="64">
        <v>-1.4</v>
      </c>
      <c r="H14" s="68">
        <v>44614</v>
      </c>
      <c r="I14" s="73">
        <v>1474.5</v>
      </c>
      <c r="J14" s="64">
        <v>134</v>
      </c>
      <c r="K14" s="68">
        <v>44747</v>
      </c>
    </row>
    <row r="15" spans="1:12" s="46" customFormat="1" ht="24" customHeight="1">
      <c r="A15" s="52" t="s">
        <v>170</v>
      </c>
      <c r="B15" s="58">
        <v>18.044444444444448</v>
      </c>
      <c r="C15" s="63">
        <v>21.688888888888886</v>
      </c>
      <c r="D15" s="63">
        <v>14.934027777777779</v>
      </c>
      <c r="E15" s="63">
        <v>35.5</v>
      </c>
      <c r="F15" s="68">
        <v>45134</v>
      </c>
      <c r="G15" s="63">
        <v>-2</v>
      </c>
      <c r="H15" s="68">
        <v>44952</v>
      </c>
      <c r="I15" s="72">
        <v>4693</v>
      </c>
      <c r="J15" s="63">
        <v>334.5</v>
      </c>
      <c r="K15" s="81">
        <v>45079</v>
      </c>
    </row>
    <row r="16" spans="1:12" s="46" customFormat="1" ht="24" customHeight="1">
      <c r="A16" s="52" t="s">
        <v>219</v>
      </c>
      <c r="B16" s="60">
        <f>AVERAGE(B17:B28)</f>
        <v>17.800000000000004</v>
      </c>
      <c r="C16" s="65">
        <f>AVERAGE(C17:C28)</f>
        <v>21.358333333333334</v>
      </c>
      <c r="D16" s="65">
        <f>AVERAGE(D17:D28)</f>
        <v>14.899999999999999</v>
      </c>
      <c r="E16" s="65">
        <f>MAX(E17:E28)</f>
        <v>36</v>
      </c>
      <c r="F16" s="69">
        <v>45868</v>
      </c>
      <c r="G16" s="65">
        <f>MIN(G17:G28)</f>
        <v>-0.1</v>
      </c>
      <c r="H16" s="69">
        <v>45681</v>
      </c>
      <c r="I16" s="74">
        <f>SUM(I17:I28)</f>
        <v>1889</v>
      </c>
      <c r="J16" s="65">
        <f>MAX(J17:J28)</f>
        <v>115.5</v>
      </c>
      <c r="K16" s="82">
        <v>45079</v>
      </c>
    </row>
    <row r="17" spans="1:13" ht="24" customHeight="1">
      <c r="A17" s="54" t="s">
        <v>220</v>
      </c>
      <c r="B17" s="59">
        <v>7.8</v>
      </c>
      <c r="C17" s="64">
        <v>11.5</v>
      </c>
      <c r="D17" s="64">
        <v>4.5999999999999996</v>
      </c>
      <c r="E17" s="64">
        <v>17.899999999999999</v>
      </c>
      <c r="F17" s="70">
        <v>45678</v>
      </c>
      <c r="G17" s="64">
        <v>-0.1</v>
      </c>
      <c r="H17" s="70">
        <v>45681</v>
      </c>
      <c r="I17" s="75">
        <v>13.5</v>
      </c>
      <c r="J17" s="78">
        <v>7.5</v>
      </c>
      <c r="K17" s="70">
        <v>44947</v>
      </c>
    </row>
    <row r="18" spans="1:13" ht="24" customHeight="1">
      <c r="A18" s="52" t="s">
        <v>194</v>
      </c>
      <c r="B18" s="59">
        <v>8.8000000000000007</v>
      </c>
      <c r="C18" s="64">
        <v>12.1</v>
      </c>
      <c r="D18" s="64">
        <v>6.1</v>
      </c>
      <c r="E18" s="64">
        <v>18.5</v>
      </c>
      <c r="F18" s="68">
        <v>45708</v>
      </c>
      <c r="G18" s="64">
        <v>2.2999999999999998</v>
      </c>
      <c r="H18" s="68">
        <v>45701</v>
      </c>
      <c r="I18" s="75">
        <v>129.5</v>
      </c>
      <c r="J18" s="78">
        <v>28.5</v>
      </c>
      <c r="K18" s="68" t="s">
        <v>123</v>
      </c>
    </row>
    <row r="19" spans="1:13" ht="24" customHeight="1">
      <c r="A19" s="52" t="s">
        <v>215</v>
      </c>
      <c r="B19" s="59">
        <v>9.8000000000000007</v>
      </c>
      <c r="C19" s="64">
        <v>13.7</v>
      </c>
      <c r="D19" s="64">
        <v>6.6</v>
      </c>
      <c r="E19" s="64">
        <v>22.3</v>
      </c>
      <c r="F19" s="68">
        <v>45747</v>
      </c>
      <c r="G19" s="64">
        <v>1.8</v>
      </c>
      <c r="H19" s="68">
        <v>45719</v>
      </c>
      <c r="I19" s="75">
        <v>171.5</v>
      </c>
      <c r="J19" s="78">
        <v>66.5</v>
      </c>
      <c r="K19" s="68">
        <v>45728</v>
      </c>
      <c r="M19" s="86"/>
    </row>
    <row r="20" spans="1:13" ht="24" customHeight="1">
      <c r="A20" s="52" t="s">
        <v>216</v>
      </c>
      <c r="B20" s="59">
        <v>16.399999999999999</v>
      </c>
      <c r="C20" s="64">
        <v>19.899999999999999</v>
      </c>
      <c r="D20" s="64">
        <v>13.4</v>
      </c>
      <c r="E20" s="64">
        <v>24</v>
      </c>
      <c r="F20" s="68">
        <v>45775</v>
      </c>
      <c r="G20" s="64">
        <v>8.1999999999999993</v>
      </c>
      <c r="H20" s="68">
        <v>45698</v>
      </c>
      <c r="I20" s="75">
        <v>190.5</v>
      </c>
      <c r="J20" s="78">
        <v>65.5</v>
      </c>
      <c r="K20" s="68">
        <v>45756</v>
      </c>
    </row>
    <row r="21" spans="1:13" ht="24" customHeight="1">
      <c r="A21" s="52" t="s">
        <v>217</v>
      </c>
      <c r="B21" s="59">
        <v>18.399999999999999</v>
      </c>
      <c r="C21" s="64">
        <v>22.1</v>
      </c>
      <c r="D21" s="64">
        <v>15</v>
      </c>
      <c r="E21" s="64">
        <v>26.1</v>
      </c>
      <c r="F21" s="68">
        <v>45804</v>
      </c>
      <c r="G21" s="64">
        <v>10.199999999999999</v>
      </c>
      <c r="H21" s="68">
        <v>45787</v>
      </c>
      <c r="I21" s="75">
        <v>234</v>
      </c>
      <c r="J21" s="78">
        <v>89.5</v>
      </c>
      <c r="K21" s="68">
        <v>45805</v>
      </c>
    </row>
    <row r="22" spans="1:13" ht="24" customHeight="1">
      <c r="A22" s="52" t="s">
        <v>87</v>
      </c>
      <c r="B22" s="59">
        <v>22.1</v>
      </c>
      <c r="C22" s="64">
        <v>25.5</v>
      </c>
      <c r="D22" s="64">
        <v>19.600000000000001</v>
      </c>
      <c r="E22" s="64">
        <v>29.7</v>
      </c>
      <c r="F22" s="68">
        <v>45821</v>
      </c>
      <c r="G22" s="64">
        <v>16.3</v>
      </c>
      <c r="H22" s="68">
        <v>45814</v>
      </c>
      <c r="I22" s="75">
        <v>277.5</v>
      </c>
      <c r="J22" s="78">
        <v>99.5</v>
      </c>
      <c r="K22" s="68">
        <v>45826</v>
      </c>
    </row>
    <row r="23" spans="1:13" ht="24" customHeight="1">
      <c r="A23" s="52" t="s">
        <v>106</v>
      </c>
      <c r="B23" s="59">
        <v>27.1</v>
      </c>
      <c r="C23" s="64">
        <v>30.6</v>
      </c>
      <c r="D23" s="64">
        <v>24.6</v>
      </c>
      <c r="E23" s="64">
        <v>36</v>
      </c>
      <c r="F23" s="68">
        <v>45868</v>
      </c>
      <c r="G23" s="64">
        <v>21.5</v>
      </c>
      <c r="H23" s="68">
        <v>45850</v>
      </c>
      <c r="I23" s="76">
        <v>91</v>
      </c>
      <c r="J23" s="78">
        <v>34.5</v>
      </c>
      <c r="K23" s="68">
        <v>45850</v>
      </c>
    </row>
    <row r="24" spans="1:13" ht="24" customHeight="1">
      <c r="A24" s="52" t="s">
        <v>113</v>
      </c>
      <c r="B24" s="59">
        <v>28.8</v>
      </c>
      <c r="C24" s="64">
        <v>33.299999999999997</v>
      </c>
      <c r="D24" s="64">
        <v>25.9</v>
      </c>
      <c r="E24" s="64">
        <v>35.799999999999997</v>
      </c>
      <c r="F24" s="68">
        <v>45883</v>
      </c>
      <c r="G24" s="64">
        <v>23.9</v>
      </c>
      <c r="H24" s="68">
        <v>45900</v>
      </c>
      <c r="I24" s="75">
        <v>157.5</v>
      </c>
      <c r="J24" s="78">
        <v>45.5</v>
      </c>
      <c r="K24" s="68">
        <v>45888</v>
      </c>
    </row>
    <row r="25" spans="1:13" ht="24" customHeight="1">
      <c r="A25" s="52" t="s">
        <v>58</v>
      </c>
      <c r="B25" s="59">
        <v>27.3</v>
      </c>
      <c r="C25" s="64">
        <v>30.8</v>
      </c>
      <c r="D25" s="64">
        <v>24.7</v>
      </c>
      <c r="E25" s="64">
        <v>33.4</v>
      </c>
      <c r="F25" s="68">
        <v>45908</v>
      </c>
      <c r="G25" s="64">
        <v>21</v>
      </c>
      <c r="H25" s="68">
        <v>45930</v>
      </c>
      <c r="I25" s="75">
        <v>79.5</v>
      </c>
      <c r="J25" s="78">
        <v>27</v>
      </c>
      <c r="K25" s="68">
        <v>45920</v>
      </c>
    </row>
    <row r="26" spans="1:13" ht="24" customHeight="1">
      <c r="A26" s="52" t="s">
        <v>23</v>
      </c>
      <c r="B26" s="59">
        <v>22</v>
      </c>
      <c r="C26" s="64">
        <v>25</v>
      </c>
      <c r="D26" s="64">
        <v>19.2</v>
      </c>
      <c r="E26" s="64">
        <v>29.8</v>
      </c>
      <c r="F26" s="68">
        <v>45932</v>
      </c>
      <c r="G26" s="64">
        <v>15.6</v>
      </c>
      <c r="H26" s="68">
        <v>45951</v>
      </c>
      <c r="I26" s="75">
        <v>351</v>
      </c>
      <c r="J26" s="78">
        <v>115.5</v>
      </c>
      <c r="K26" s="68">
        <v>45937</v>
      </c>
      <c r="L26" s="85"/>
    </row>
    <row r="27" spans="1:13" ht="24" customHeight="1">
      <c r="A27" s="52" t="s">
        <v>31</v>
      </c>
      <c r="B27" s="59">
        <v>15.8</v>
      </c>
      <c r="C27" s="64">
        <v>18.8</v>
      </c>
      <c r="D27" s="64">
        <v>13</v>
      </c>
      <c r="E27" s="64">
        <v>25.6</v>
      </c>
      <c r="F27" s="68">
        <v>45963</v>
      </c>
      <c r="G27" s="64">
        <v>6</v>
      </c>
      <c r="H27" s="68">
        <v>45990</v>
      </c>
      <c r="I27" s="75">
        <v>189</v>
      </c>
      <c r="J27" s="78">
        <v>91.5</v>
      </c>
      <c r="K27" s="68">
        <v>45987</v>
      </c>
    </row>
    <row r="28" spans="1:13" ht="24" customHeight="1">
      <c r="A28" s="55" t="s">
        <v>66</v>
      </c>
      <c r="B28" s="61">
        <v>9.3000000000000007</v>
      </c>
      <c r="C28" s="66">
        <v>13</v>
      </c>
      <c r="D28" s="66">
        <v>6.1</v>
      </c>
      <c r="E28" s="66">
        <v>18.5</v>
      </c>
      <c r="F28" s="71">
        <v>45994</v>
      </c>
      <c r="G28" s="66">
        <v>2.1</v>
      </c>
      <c r="H28" s="71">
        <v>46006</v>
      </c>
      <c r="I28" s="77">
        <v>4.5</v>
      </c>
      <c r="J28" s="80">
        <v>2</v>
      </c>
      <c r="K28" s="71">
        <v>46010</v>
      </c>
    </row>
    <row r="29" spans="1:13" s="1" customFormat="1" ht="24" customHeight="1">
      <c r="A29" s="56" t="s">
        <v>40</v>
      </c>
      <c r="B29" s="1"/>
      <c r="C29" s="1"/>
      <c r="D29" s="1"/>
      <c r="E29" s="1"/>
      <c r="F29" s="1"/>
      <c r="G29" s="1"/>
      <c r="H29" s="1"/>
      <c r="I29" s="1"/>
      <c r="J29" s="1"/>
      <c r="K29" s="83"/>
      <c r="L29" s="1"/>
      <c r="M29" s="1"/>
    </row>
    <row r="30" spans="1:13" ht="41.25" customHeight="1"/>
    <row r="31" spans="1:13" ht="22.5" customHeight="1"/>
    <row r="32" spans="1:13" ht="26.25" customHeight="1"/>
    <row r="33" ht="26.25" customHeight="1"/>
    <row r="34" ht="26.25" customHeight="1"/>
    <row r="35" ht="26.25" customHeight="1"/>
    <row r="36" ht="26.25" customHeight="1"/>
  </sheetData>
  <mergeCells count="7">
    <mergeCell ref="A1:K1"/>
    <mergeCell ref="A2:K2"/>
    <mergeCell ref="B3:H3"/>
    <mergeCell ref="B4:D4"/>
    <mergeCell ref="E4:H4"/>
    <mergeCell ref="A3:A5"/>
    <mergeCell ref="I3:K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00B0F0"/>
  </sheetPr>
  <dimension ref="A1:L27"/>
  <sheetViews>
    <sheetView zoomScaleSheetLayoutView="100" workbookViewId="0">
      <selection sqref="A1:G1"/>
    </sheetView>
  </sheetViews>
  <sheetFormatPr defaultColWidth="8.875" defaultRowHeight="13.5"/>
  <cols>
    <col min="1" max="1" width="13.75" style="45" customWidth="1"/>
    <col min="2" max="2" width="20.5" style="45" customWidth="1"/>
    <col min="3" max="3" width="13.75" style="45" customWidth="1"/>
    <col min="4" max="4" width="14.125" style="45" customWidth="1"/>
    <col min="5" max="5" width="13.875" style="45" customWidth="1"/>
    <col min="6" max="6" width="6.625" style="45" customWidth="1"/>
    <col min="7" max="7" width="9.5" style="45" customWidth="1"/>
    <col min="8" max="16384" width="8.875" style="45"/>
  </cols>
  <sheetData>
    <row r="1" spans="1:12" s="1" customFormat="1" ht="45" customHeight="1">
      <c r="A1" s="2" t="s">
        <v>27</v>
      </c>
      <c r="B1" s="2"/>
      <c r="C1" s="2"/>
      <c r="D1" s="2"/>
      <c r="E1" s="2"/>
      <c r="F1" s="2"/>
      <c r="G1" s="2"/>
      <c r="H1" s="139"/>
      <c r="I1" s="139"/>
      <c r="J1" s="139"/>
      <c r="K1" s="139"/>
      <c r="L1" s="139"/>
    </row>
    <row r="2" spans="1:12" ht="18" customHeight="1">
      <c r="A2" s="85"/>
      <c r="B2" s="99"/>
      <c r="C2" s="99"/>
      <c r="D2" s="99"/>
      <c r="E2" s="99"/>
      <c r="F2" s="99"/>
      <c r="G2" s="85"/>
    </row>
    <row r="3" spans="1:12" s="1" customFormat="1" ht="30" customHeight="1">
      <c r="A3" s="88" t="s">
        <v>80</v>
      </c>
      <c r="B3" s="88"/>
      <c r="C3" s="88"/>
      <c r="D3" s="88"/>
      <c r="E3" s="88"/>
      <c r="F3" s="88"/>
      <c r="G3" s="88"/>
      <c r="H3" s="139"/>
      <c r="I3" s="139"/>
      <c r="J3" s="139"/>
      <c r="K3" s="139"/>
      <c r="L3" s="139"/>
    </row>
    <row r="4" spans="1:12" s="87" customFormat="1" ht="21" customHeight="1">
      <c r="A4" s="89" t="s">
        <v>13</v>
      </c>
      <c r="B4" s="100" t="s">
        <v>73</v>
      </c>
      <c r="C4" s="89"/>
      <c r="D4" s="89"/>
      <c r="E4" s="89"/>
      <c r="F4" s="123"/>
      <c r="G4" s="129" t="s">
        <v>61</v>
      </c>
    </row>
    <row r="5" spans="1:12" s="87" customFormat="1" ht="21" customHeight="1">
      <c r="A5" s="90"/>
      <c r="B5" s="101" t="s">
        <v>21</v>
      </c>
      <c r="C5" s="113"/>
      <c r="D5" s="91"/>
      <c r="E5" s="101" t="s">
        <v>72</v>
      </c>
      <c r="F5" s="91"/>
      <c r="G5" s="130"/>
    </row>
    <row r="6" spans="1:12" s="87" customFormat="1" ht="38.25" customHeight="1">
      <c r="A6" s="91" t="s">
        <v>6</v>
      </c>
      <c r="B6" s="102" t="s">
        <v>54</v>
      </c>
      <c r="C6" s="114"/>
      <c r="D6" s="114"/>
      <c r="E6" s="117" t="s">
        <v>151</v>
      </c>
      <c r="F6" s="117"/>
      <c r="G6" s="131">
        <v>112066</v>
      </c>
    </row>
    <row r="7" spans="1:12" s="87" customFormat="1" ht="38.25" customHeight="1">
      <c r="A7" s="91" t="s">
        <v>81</v>
      </c>
      <c r="B7" s="103" t="s">
        <v>195</v>
      </c>
      <c r="C7" s="115"/>
      <c r="D7" s="115"/>
      <c r="E7" s="118" t="s">
        <v>187</v>
      </c>
      <c r="F7" s="118"/>
      <c r="G7" s="131">
        <v>25399</v>
      </c>
    </row>
    <row r="8" spans="1:12" s="87" customFormat="1" ht="38.25" customHeight="1">
      <c r="A8" s="91" t="s">
        <v>83</v>
      </c>
      <c r="B8" s="103" t="s">
        <v>155</v>
      </c>
      <c r="C8" s="115"/>
      <c r="D8" s="115"/>
      <c r="E8" s="118" t="s">
        <v>52</v>
      </c>
      <c r="F8" s="118"/>
      <c r="G8" s="131">
        <v>8082</v>
      </c>
    </row>
    <row r="9" spans="1:12" s="87" customFormat="1" ht="38.25" customHeight="1">
      <c r="A9" s="91" t="s">
        <v>85</v>
      </c>
      <c r="B9" s="104" t="s">
        <v>196</v>
      </c>
      <c r="C9" s="116"/>
      <c r="D9" s="116"/>
      <c r="E9" s="90" t="s">
        <v>52</v>
      </c>
      <c r="F9" s="90"/>
      <c r="G9" s="132">
        <v>5700</v>
      </c>
    </row>
    <row r="10" spans="1:12" ht="18" customHeight="1">
      <c r="A10" s="85"/>
      <c r="B10" s="99"/>
      <c r="C10" s="99"/>
      <c r="D10" s="99"/>
      <c r="E10" s="99"/>
      <c r="F10" s="99"/>
      <c r="G10" s="85"/>
    </row>
    <row r="11" spans="1:12" s="1" customFormat="1" ht="30" customHeight="1">
      <c r="A11" s="92" t="s">
        <v>128</v>
      </c>
      <c r="B11" s="92"/>
      <c r="C11" s="92"/>
      <c r="D11" s="92"/>
      <c r="E11" s="92"/>
      <c r="F11" s="92"/>
      <c r="G11" s="92"/>
      <c r="H11" s="139"/>
      <c r="I11" s="139"/>
      <c r="J11" s="139"/>
      <c r="K11" s="139"/>
      <c r="L11" s="139"/>
    </row>
    <row r="12" spans="1:12" s="87" customFormat="1" ht="21" customHeight="1">
      <c r="A12" s="89" t="s">
        <v>13</v>
      </c>
      <c r="B12" s="100" t="s">
        <v>73</v>
      </c>
      <c r="C12" s="89"/>
      <c r="D12" s="89"/>
      <c r="E12" s="89"/>
      <c r="F12" s="123"/>
      <c r="G12" s="129" t="s">
        <v>132</v>
      </c>
    </row>
    <row r="13" spans="1:12" s="87" customFormat="1" ht="21" customHeight="1">
      <c r="A13" s="90"/>
      <c r="B13" s="101" t="s">
        <v>21</v>
      </c>
      <c r="C13" s="113"/>
      <c r="D13" s="91"/>
      <c r="E13" s="101" t="s">
        <v>72</v>
      </c>
      <c r="F13" s="91"/>
      <c r="G13" s="130"/>
    </row>
    <row r="14" spans="1:12" s="87" customFormat="1" ht="38.25" customHeight="1">
      <c r="A14" s="93" t="s">
        <v>78</v>
      </c>
      <c r="B14" s="105" t="s">
        <v>157</v>
      </c>
      <c r="C14" s="102"/>
      <c r="D14" s="102"/>
      <c r="E14" s="89" t="s">
        <v>39</v>
      </c>
      <c r="F14" s="89"/>
      <c r="G14" s="131">
        <v>5500</v>
      </c>
    </row>
    <row r="15" spans="1:12" s="87" customFormat="1" ht="38.25" customHeight="1">
      <c r="A15" s="93" t="s">
        <v>76</v>
      </c>
      <c r="B15" s="106" t="s">
        <v>129</v>
      </c>
      <c r="C15" s="115"/>
      <c r="D15" s="115"/>
      <c r="E15" s="118" t="s">
        <v>39</v>
      </c>
      <c r="F15" s="118"/>
      <c r="G15" s="131">
        <v>19027</v>
      </c>
    </row>
    <row r="16" spans="1:12" s="87" customFormat="1" ht="38.25" customHeight="1">
      <c r="A16" s="93" t="s">
        <v>77</v>
      </c>
      <c r="B16" s="107" t="s">
        <v>162</v>
      </c>
      <c r="C16" s="116"/>
      <c r="D16" s="116"/>
      <c r="E16" s="90" t="s">
        <v>39</v>
      </c>
      <c r="F16" s="90"/>
      <c r="G16" s="132">
        <v>7500</v>
      </c>
    </row>
    <row r="17" spans="1:7" s="27" customFormat="1" ht="24" customHeight="1">
      <c r="A17" s="56" t="s">
        <v>191</v>
      </c>
      <c r="B17" s="56"/>
      <c r="C17" s="56"/>
      <c r="D17" s="56"/>
      <c r="E17" s="56"/>
      <c r="F17" s="56"/>
      <c r="G17" s="56"/>
    </row>
    <row r="18" spans="1:7" s="27" customFormat="1" ht="24" customHeight="1"/>
    <row r="19" spans="1:7" ht="45" customHeight="1">
      <c r="A19" s="47" t="s">
        <v>116</v>
      </c>
      <c r="B19" s="47"/>
      <c r="C19" s="47"/>
      <c r="D19" s="47"/>
      <c r="E19" s="47"/>
      <c r="F19" s="47"/>
      <c r="G19" s="47"/>
    </row>
    <row r="20" spans="1:7" ht="18" customHeight="1">
      <c r="A20" s="94"/>
      <c r="B20" s="94"/>
      <c r="C20" s="94"/>
      <c r="D20" s="94"/>
      <c r="E20" s="94"/>
      <c r="F20" s="94"/>
      <c r="G20" s="133"/>
    </row>
    <row r="21" spans="1:7" ht="26.25" customHeight="1">
      <c r="A21" s="95" t="s">
        <v>136</v>
      </c>
      <c r="B21" s="108"/>
      <c r="C21" s="95" t="s">
        <v>136</v>
      </c>
      <c r="D21" s="108"/>
      <c r="E21" s="119" t="s">
        <v>136</v>
      </c>
      <c r="F21" s="124"/>
      <c r="G21" s="134"/>
    </row>
    <row r="22" spans="1:7" ht="26.25" customHeight="1">
      <c r="A22" s="96" t="s">
        <v>139</v>
      </c>
      <c r="B22" s="109" t="s">
        <v>74</v>
      </c>
      <c r="C22" s="96" t="s">
        <v>124</v>
      </c>
      <c r="D22" s="109" t="s">
        <v>75</v>
      </c>
      <c r="E22" s="120" t="s">
        <v>144</v>
      </c>
      <c r="F22" s="125" t="s">
        <v>207</v>
      </c>
      <c r="G22" s="135"/>
    </row>
    <row r="23" spans="1:7" ht="26.25" customHeight="1">
      <c r="A23" s="97" t="s">
        <v>82</v>
      </c>
      <c r="B23" s="110" t="s">
        <v>30</v>
      </c>
      <c r="C23" s="97" t="s">
        <v>79</v>
      </c>
      <c r="D23" s="110" t="s">
        <v>210</v>
      </c>
      <c r="E23" s="121" t="s">
        <v>55</v>
      </c>
      <c r="F23" s="126" t="s">
        <v>126</v>
      </c>
      <c r="G23" s="136"/>
    </row>
    <row r="24" spans="1:7" ht="26.25" customHeight="1">
      <c r="A24" s="97" t="s">
        <v>17</v>
      </c>
      <c r="B24" s="110" t="s">
        <v>152</v>
      </c>
      <c r="C24" s="97" t="s">
        <v>140</v>
      </c>
      <c r="D24" s="110" t="s">
        <v>149</v>
      </c>
      <c r="E24" s="121" t="s">
        <v>146</v>
      </c>
      <c r="F24" s="126" t="s">
        <v>67</v>
      </c>
      <c r="G24" s="136"/>
    </row>
    <row r="25" spans="1:7" ht="26.25" customHeight="1">
      <c r="A25" s="97" t="s">
        <v>192</v>
      </c>
      <c r="B25" s="110" t="s">
        <v>26</v>
      </c>
      <c r="C25" s="97" t="s">
        <v>141</v>
      </c>
      <c r="D25" s="110" t="s">
        <v>150</v>
      </c>
      <c r="E25" s="121"/>
      <c r="F25" s="127"/>
      <c r="G25" s="137"/>
    </row>
    <row r="26" spans="1:7" ht="26.25" customHeight="1">
      <c r="A26" s="98" t="s">
        <v>65</v>
      </c>
      <c r="B26" s="111" t="s">
        <v>59</v>
      </c>
      <c r="C26" s="98" t="s">
        <v>71</v>
      </c>
      <c r="D26" s="111" t="s">
        <v>213</v>
      </c>
      <c r="E26" s="122"/>
      <c r="F26" s="128"/>
      <c r="G26" s="138"/>
    </row>
    <row r="27" spans="1:7" ht="24" customHeight="1">
      <c r="A27" s="56" t="s">
        <v>191</v>
      </c>
      <c r="B27" s="112"/>
      <c r="C27" s="112"/>
      <c r="D27" s="112"/>
      <c r="E27" s="112"/>
      <c r="F27" s="112"/>
      <c r="G27" s="112"/>
    </row>
  </sheetData>
  <customSheetViews>
    <customSheetView guid="{49BF0136-552B-4F71-8242-59A590B937D4}" showPageBreaks="1" printArea="1" view="pageBreakPreview" topLeftCell="A19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31">
    <mergeCell ref="A1:G1"/>
    <mergeCell ref="A3:G3"/>
    <mergeCell ref="B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A11:G11"/>
    <mergeCell ref="B12:F12"/>
    <mergeCell ref="B13:D13"/>
    <mergeCell ref="E13:F13"/>
    <mergeCell ref="B14:D14"/>
    <mergeCell ref="E14:F14"/>
    <mergeCell ref="B15:D15"/>
    <mergeCell ref="E15:F15"/>
    <mergeCell ref="B16:D16"/>
    <mergeCell ref="E16:F16"/>
    <mergeCell ref="A19:G19"/>
    <mergeCell ref="F22:G22"/>
    <mergeCell ref="F23:G23"/>
    <mergeCell ref="F24:G24"/>
    <mergeCell ref="A4:A5"/>
    <mergeCell ref="G4:G5"/>
    <mergeCell ref="A12:A13"/>
    <mergeCell ref="G12:G13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FF00"/>
    <pageSetUpPr fitToPage="1"/>
  </sheetPr>
  <dimension ref="A1:Q30"/>
  <sheetViews>
    <sheetView view="pageBreakPreview" topLeftCell="C13" zoomScaleNormal="75" zoomScaleSheetLayoutView="100" workbookViewId="0">
      <selection activeCell="G24" sqref="G24"/>
    </sheetView>
  </sheetViews>
  <sheetFormatPr defaultColWidth="8.875" defaultRowHeight="13.5"/>
  <cols>
    <col min="1" max="1" width="20.625" style="140" customWidth="1"/>
    <col min="2" max="5" width="17.75" style="141" customWidth="1"/>
    <col min="6" max="6" width="20.625" style="141" customWidth="1"/>
    <col min="7" max="10" width="17.75" style="141" customWidth="1"/>
    <col min="11" max="16384" width="8.875" style="141"/>
  </cols>
  <sheetData>
    <row r="1" spans="1:17" s="142" customFormat="1" ht="45" customHeight="1">
      <c r="A1" s="143" t="s">
        <v>134</v>
      </c>
      <c r="B1" s="143"/>
      <c r="C1" s="143"/>
      <c r="D1" s="143"/>
      <c r="E1" s="143"/>
      <c r="F1" s="143"/>
      <c r="G1" s="143"/>
      <c r="H1" s="143"/>
      <c r="I1" s="143"/>
      <c r="J1" s="143"/>
      <c r="K1" s="178"/>
      <c r="L1" s="178"/>
      <c r="M1" s="178"/>
      <c r="N1" s="178"/>
      <c r="O1" s="178"/>
      <c r="P1" s="178"/>
      <c r="Q1" s="178"/>
    </row>
    <row r="2" spans="1:17" s="142" customFormat="1" ht="30" customHeight="1">
      <c r="A2" s="144"/>
      <c r="B2" s="151"/>
      <c r="C2" s="151"/>
      <c r="D2" s="151"/>
      <c r="E2" s="159"/>
      <c r="F2" s="151"/>
      <c r="G2" s="151"/>
      <c r="H2" s="151"/>
      <c r="I2" s="175"/>
      <c r="J2" s="159" t="s">
        <v>158</v>
      </c>
      <c r="K2" s="178"/>
      <c r="L2" s="178"/>
      <c r="M2" s="178"/>
      <c r="N2" s="178"/>
      <c r="O2" s="178"/>
      <c r="P2" s="178"/>
      <c r="Q2" s="178"/>
    </row>
    <row r="3" spans="1:17" ht="31.5" customHeight="1">
      <c r="A3" s="145" t="s">
        <v>5</v>
      </c>
      <c r="B3" s="152" t="s">
        <v>90</v>
      </c>
      <c r="C3" s="157" t="s">
        <v>88</v>
      </c>
      <c r="D3" s="157"/>
      <c r="E3" s="160"/>
      <c r="F3" s="163" t="s">
        <v>9</v>
      </c>
      <c r="G3" s="152" t="s">
        <v>90</v>
      </c>
      <c r="H3" s="172" t="s">
        <v>110</v>
      </c>
      <c r="I3" s="157"/>
      <c r="J3" s="160"/>
    </row>
    <row r="4" spans="1:17" ht="31.5" customHeight="1">
      <c r="A4" s="146"/>
      <c r="B4" s="153"/>
      <c r="C4" s="158" t="s">
        <v>92</v>
      </c>
      <c r="D4" s="158" t="s">
        <v>93</v>
      </c>
      <c r="E4" s="161" t="s">
        <v>35</v>
      </c>
      <c r="F4" s="164"/>
      <c r="G4" s="153"/>
      <c r="H4" s="173" t="s">
        <v>92</v>
      </c>
      <c r="I4" s="176" t="s">
        <v>93</v>
      </c>
      <c r="J4" s="173" t="s">
        <v>35</v>
      </c>
    </row>
    <row r="5" spans="1:17" ht="31.5" customHeight="1">
      <c r="A5" s="147"/>
      <c r="B5" s="154"/>
      <c r="C5" s="158"/>
      <c r="D5" s="158"/>
      <c r="E5" s="161"/>
      <c r="F5" s="165"/>
      <c r="G5" s="154"/>
      <c r="H5" s="174"/>
      <c r="I5" s="154"/>
      <c r="J5" s="174"/>
    </row>
    <row r="6" spans="1:17" ht="31.5" customHeight="1">
      <c r="A6" s="148" t="s">
        <v>47</v>
      </c>
      <c r="B6" s="155">
        <v>9639</v>
      </c>
      <c r="C6" s="155">
        <f>SUM(D6:E6)</f>
        <v>48676</v>
      </c>
      <c r="D6" s="155">
        <v>24440</v>
      </c>
      <c r="E6" s="155">
        <v>24236</v>
      </c>
      <c r="F6" s="166" t="s">
        <v>22</v>
      </c>
      <c r="G6" s="155">
        <v>18532</v>
      </c>
      <c r="H6" s="155">
        <f t="shared" ref="H6:H24" si="0">I6+J6</f>
        <v>58417</v>
      </c>
      <c r="I6" s="155">
        <v>28338</v>
      </c>
      <c r="J6" s="155">
        <v>30079</v>
      </c>
    </row>
    <row r="7" spans="1:17" ht="31.5" customHeight="1">
      <c r="A7" s="148" t="s">
        <v>18</v>
      </c>
      <c r="B7" s="155">
        <v>9786</v>
      </c>
      <c r="C7" s="155">
        <f>SUM(D7:E7)</f>
        <v>49311</v>
      </c>
      <c r="D7" s="155">
        <v>24965</v>
      </c>
      <c r="E7" s="155">
        <v>24346</v>
      </c>
      <c r="F7" s="166" t="s">
        <v>24</v>
      </c>
      <c r="G7" s="155">
        <v>18799</v>
      </c>
      <c r="H7" s="155">
        <f t="shared" si="0"/>
        <v>58613</v>
      </c>
      <c r="I7" s="155">
        <v>28389</v>
      </c>
      <c r="J7" s="155">
        <v>30224</v>
      </c>
    </row>
    <row r="8" spans="1:17" ht="31.5" customHeight="1">
      <c r="A8" s="148" t="s">
        <v>95</v>
      </c>
      <c r="B8" s="155">
        <v>9786</v>
      </c>
      <c r="C8" s="155">
        <f>SUM(D8:E8)</f>
        <v>50412</v>
      </c>
      <c r="D8" s="155">
        <v>25393</v>
      </c>
      <c r="E8" s="155">
        <v>25019</v>
      </c>
      <c r="F8" s="166" t="s">
        <v>38</v>
      </c>
      <c r="G8" s="155">
        <v>18896</v>
      </c>
      <c r="H8" s="155">
        <f t="shared" si="0"/>
        <v>58311</v>
      </c>
      <c r="I8" s="155">
        <v>28217</v>
      </c>
      <c r="J8" s="155">
        <v>30094</v>
      </c>
    </row>
    <row r="9" spans="1:17" ht="31.5" customHeight="1">
      <c r="A9" s="148" t="s">
        <v>96</v>
      </c>
      <c r="B9" s="155">
        <v>9935</v>
      </c>
      <c r="C9" s="155">
        <f>SUM(D9:E9)</f>
        <v>51971</v>
      </c>
      <c r="D9" s="155">
        <v>26388</v>
      </c>
      <c r="E9" s="155">
        <v>25583</v>
      </c>
      <c r="F9" s="166" t="s">
        <v>28</v>
      </c>
      <c r="G9" s="155">
        <v>18986</v>
      </c>
      <c r="H9" s="155">
        <f t="shared" si="0"/>
        <v>57819</v>
      </c>
      <c r="I9" s="155">
        <v>27970</v>
      </c>
      <c r="J9" s="155">
        <v>29849</v>
      </c>
    </row>
    <row r="10" spans="1:17" ht="31.5" customHeight="1">
      <c r="A10" s="148" t="s">
        <v>97</v>
      </c>
      <c r="B10" s="155">
        <v>10049</v>
      </c>
      <c r="C10" s="155">
        <f>SUM(D10:E10)</f>
        <v>51829</v>
      </c>
      <c r="D10" s="155">
        <v>25872</v>
      </c>
      <c r="E10" s="155">
        <v>25957</v>
      </c>
      <c r="F10" s="166" t="s">
        <v>29</v>
      </c>
      <c r="G10" s="155">
        <v>19134</v>
      </c>
      <c r="H10" s="155">
        <f t="shared" si="0"/>
        <v>57617</v>
      </c>
      <c r="I10" s="155">
        <v>27873</v>
      </c>
      <c r="J10" s="155">
        <v>29744</v>
      </c>
    </row>
    <row r="11" spans="1:17" ht="31.5" customHeight="1">
      <c r="A11" s="148" t="s">
        <v>98</v>
      </c>
      <c r="B11" s="155" t="s">
        <v>25</v>
      </c>
      <c r="C11" s="155">
        <v>63233</v>
      </c>
      <c r="D11" s="155">
        <v>30212</v>
      </c>
      <c r="E11" s="155">
        <v>33021</v>
      </c>
      <c r="F11" s="166" t="s">
        <v>10</v>
      </c>
      <c r="G11" s="155">
        <v>19270</v>
      </c>
      <c r="H11" s="155">
        <f t="shared" si="0"/>
        <v>57274</v>
      </c>
      <c r="I11" s="155">
        <v>27736</v>
      </c>
      <c r="J11" s="155">
        <v>29538</v>
      </c>
    </row>
    <row r="12" spans="1:17" ht="31.5" customHeight="1">
      <c r="A12" s="148" t="s">
        <v>99</v>
      </c>
      <c r="B12" s="155">
        <v>12190</v>
      </c>
      <c r="C12" s="155">
        <f t="shared" ref="C12:C24" si="1">SUM(D12:E12)</f>
        <v>63887</v>
      </c>
      <c r="D12" s="155">
        <v>30983</v>
      </c>
      <c r="E12" s="155">
        <v>32904</v>
      </c>
      <c r="F12" s="166" t="s">
        <v>8</v>
      </c>
      <c r="G12" s="155">
        <v>19406</v>
      </c>
      <c r="H12" s="155">
        <f t="shared" si="0"/>
        <v>56803</v>
      </c>
      <c r="I12" s="155">
        <v>27540</v>
      </c>
      <c r="J12" s="155">
        <v>29263</v>
      </c>
    </row>
    <row r="13" spans="1:17" ht="31.5" customHeight="1">
      <c r="A13" s="148" t="s">
        <v>100</v>
      </c>
      <c r="B13" s="155">
        <v>12204</v>
      </c>
      <c r="C13" s="155">
        <f t="shared" si="1"/>
        <v>62374</v>
      </c>
      <c r="D13" s="155">
        <v>30316</v>
      </c>
      <c r="E13" s="155">
        <v>32058</v>
      </c>
      <c r="F13" s="166" t="s">
        <v>91</v>
      </c>
      <c r="G13" s="155">
        <v>19506</v>
      </c>
      <c r="H13" s="155">
        <f t="shared" si="0"/>
        <v>56411</v>
      </c>
      <c r="I13" s="155">
        <v>27327</v>
      </c>
      <c r="J13" s="155">
        <v>29084</v>
      </c>
    </row>
    <row r="14" spans="1:17" ht="31.5" customHeight="1">
      <c r="A14" s="148" t="s">
        <v>101</v>
      </c>
      <c r="B14" s="155">
        <v>12766</v>
      </c>
      <c r="C14" s="155">
        <f t="shared" si="1"/>
        <v>60110</v>
      </c>
      <c r="D14" s="155">
        <v>29087</v>
      </c>
      <c r="E14" s="155">
        <v>31023</v>
      </c>
      <c r="F14" s="166" t="s">
        <v>183</v>
      </c>
      <c r="G14" s="155">
        <v>28075</v>
      </c>
      <c r="H14" s="155">
        <f t="shared" si="0"/>
        <v>79843</v>
      </c>
      <c r="I14" s="155">
        <v>38559</v>
      </c>
      <c r="J14" s="155">
        <v>41284</v>
      </c>
    </row>
    <row r="15" spans="1:17" ht="31.5" customHeight="1">
      <c r="A15" s="148" t="s">
        <v>102</v>
      </c>
      <c r="B15" s="155">
        <v>13696</v>
      </c>
      <c r="C15" s="155">
        <f t="shared" si="1"/>
        <v>59105</v>
      </c>
      <c r="D15" s="155">
        <v>28479</v>
      </c>
      <c r="E15" s="155">
        <v>30626</v>
      </c>
      <c r="F15" s="166" t="s">
        <v>12</v>
      </c>
      <c r="G15" s="170">
        <v>28411</v>
      </c>
      <c r="H15" s="155">
        <f t="shared" si="0"/>
        <v>79353</v>
      </c>
      <c r="I15" s="155">
        <v>38303</v>
      </c>
      <c r="J15" s="155">
        <v>41050</v>
      </c>
    </row>
    <row r="16" spans="1:17" ht="31.5" customHeight="1">
      <c r="A16" s="148" t="s">
        <v>103</v>
      </c>
      <c r="B16" s="155">
        <v>14604</v>
      </c>
      <c r="C16" s="155">
        <f t="shared" si="1"/>
        <v>58467</v>
      </c>
      <c r="D16" s="155">
        <v>28377</v>
      </c>
      <c r="E16" s="155">
        <v>30090</v>
      </c>
      <c r="F16" s="166" t="s">
        <v>3</v>
      </c>
      <c r="G16" s="170">
        <v>28601</v>
      </c>
      <c r="H16" s="155">
        <f t="shared" si="0"/>
        <v>78905</v>
      </c>
      <c r="I16" s="155">
        <v>38092</v>
      </c>
      <c r="J16" s="155">
        <v>40813</v>
      </c>
    </row>
    <row r="17" spans="1:10" ht="31.5" customHeight="1">
      <c r="A17" s="148" t="s">
        <v>4</v>
      </c>
      <c r="B17" s="155">
        <v>15735</v>
      </c>
      <c r="C17" s="155">
        <f t="shared" si="1"/>
        <v>60439</v>
      </c>
      <c r="D17" s="155">
        <v>29565</v>
      </c>
      <c r="E17" s="155">
        <v>30874</v>
      </c>
      <c r="F17" s="166" t="s">
        <v>14</v>
      </c>
      <c r="G17" s="170">
        <v>28853</v>
      </c>
      <c r="H17" s="155">
        <f t="shared" si="0"/>
        <v>78469</v>
      </c>
      <c r="I17" s="155">
        <v>37871</v>
      </c>
      <c r="J17" s="155">
        <v>40598</v>
      </c>
    </row>
    <row r="18" spans="1:10" ht="31.5" customHeight="1">
      <c r="A18" s="148" t="s">
        <v>104</v>
      </c>
      <c r="B18" s="155">
        <v>16144</v>
      </c>
      <c r="C18" s="155">
        <f t="shared" si="1"/>
        <v>61253</v>
      </c>
      <c r="D18" s="155">
        <v>29930</v>
      </c>
      <c r="E18" s="155">
        <v>31323</v>
      </c>
      <c r="F18" s="166" t="s">
        <v>120</v>
      </c>
      <c r="G18" s="170">
        <v>29096</v>
      </c>
      <c r="H18" s="155">
        <f t="shared" si="0"/>
        <v>78041</v>
      </c>
      <c r="I18" s="155">
        <v>37636</v>
      </c>
      <c r="J18" s="155">
        <v>40405</v>
      </c>
    </row>
    <row r="19" spans="1:10" ht="31.5" customHeight="1">
      <c r="A19" s="148" t="s">
        <v>105</v>
      </c>
      <c r="B19" s="155">
        <v>16388</v>
      </c>
      <c r="C19" s="155">
        <f t="shared" si="1"/>
        <v>60749</v>
      </c>
      <c r="D19" s="155">
        <v>29422</v>
      </c>
      <c r="E19" s="155">
        <v>31327</v>
      </c>
      <c r="F19" s="166" t="s">
        <v>32</v>
      </c>
      <c r="G19" s="170">
        <v>29255</v>
      </c>
      <c r="H19" s="155">
        <f t="shared" si="0"/>
        <v>77521</v>
      </c>
      <c r="I19" s="155">
        <v>37360</v>
      </c>
      <c r="J19" s="155">
        <v>40161</v>
      </c>
    </row>
    <row r="20" spans="1:10" ht="31.5" customHeight="1">
      <c r="A20" s="148" t="s">
        <v>107</v>
      </c>
      <c r="B20" s="155">
        <v>16758</v>
      </c>
      <c r="C20" s="155">
        <f t="shared" si="1"/>
        <v>59044</v>
      </c>
      <c r="D20" s="155">
        <v>28500</v>
      </c>
      <c r="E20" s="155">
        <v>30544</v>
      </c>
      <c r="F20" s="166" t="s">
        <v>186</v>
      </c>
      <c r="G20" s="170">
        <v>29632</v>
      </c>
      <c r="H20" s="155">
        <f t="shared" si="0"/>
        <v>77167</v>
      </c>
      <c r="I20" s="155">
        <v>37249</v>
      </c>
      <c r="J20" s="155">
        <v>39918</v>
      </c>
    </row>
    <row r="21" spans="1:10" ht="31.5" customHeight="1">
      <c r="A21" s="148" t="s">
        <v>108</v>
      </c>
      <c r="B21" s="155">
        <v>17366</v>
      </c>
      <c r="C21" s="155">
        <f t="shared" si="1"/>
        <v>57666</v>
      </c>
      <c r="D21" s="155">
        <v>27937</v>
      </c>
      <c r="E21" s="155">
        <v>29729</v>
      </c>
      <c r="F21" s="166" t="s">
        <v>127</v>
      </c>
      <c r="G21" s="170">
        <v>29957</v>
      </c>
      <c r="H21" s="155">
        <f t="shared" si="0"/>
        <v>76974</v>
      </c>
      <c r="I21" s="155">
        <v>37113</v>
      </c>
      <c r="J21" s="155">
        <v>39861</v>
      </c>
    </row>
    <row r="22" spans="1:10" ht="31.5" customHeight="1">
      <c r="A22" s="148" t="s">
        <v>109</v>
      </c>
      <c r="B22" s="155">
        <v>18015</v>
      </c>
      <c r="C22" s="155">
        <f t="shared" si="1"/>
        <v>56728</v>
      </c>
      <c r="D22" s="155">
        <v>27469</v>
      </c>
      <c r="E22" s="155">
        <v>29259</v>
      </c>
      <c r="F22" s="166" t="s">
        <v>159</v>
      </c>
      <c r="G22" s="170">
        <v>30059</v>
      </c>
      <c r="H22" s="155">
        <f t="shared" si="0"/>
        <v>76407</v>
      </c>
      <c r="I22" s="155">
        <v>36828</v>
      </c>
      <c r="J22" s="155">
        <v>39579</v>
      </c>
    </row>
    <row r="23" spans="1:10" ht="31.5" customHeight="1">
      <c r="A23" s="148" t="s">
        <v>42</v>
      </c>
      <c r="B23" s="155">
        <v>26116</v>
      </c>
      <c r="C23" s="155">
        <f t="shared" si="1"/>
        <v>78002</v>
      </c>
      <c r="D23" s="155">
        <v>37586</v>
      </c>
      <c r="E23" s="155">
        <v>40416</v>
      </c>
      <c r="F23" s="166" t="s">
        <v>176</v>
      </c>
      <c r="G23" s="170">
        <v>30208</v>
      </c>
      <c r="H23" s="155">
        <f t="shared" si="0"/>
        <v>75813</v>
      </c>
      <c r="I23" s="155">
        <v>36553</v>
      </c>
      <c r="J23" s="155">
        <v>39260</v>
      </c>
    </row>
    <row r="24" spans="1:10" ht="31.5" customHeight="1">
      <c r="A24" s="149" t="s">
        <v>145</v>
      </c>
      <c r="B24" s="156">
        <v>26910</v>
      </c>
      <c r="C24" s="156">
        <f t="shared" si="1"/>
        <v>76063</v>
      </c>
      <c r="D24" s="156">
        <v>36630</v>
      </c>
      <c r="E24" s="156">
        <v>39433</v>
      </c>
      <c r="F24" s="167" t="s">
        <v>190</v>
      </c>
      <c r="G24" s="171">
        <v>30553</v>
      </c>
      <c r="H24" s="156">
        <f t="shared" si="0"/>
        <v>75228</v>
      </c>
      <c r="I24" s="177">
        <v>36397</v>
      </c>
      <c r="J24" s="177">
        <v>38831</v>
      </c>
    </row>
    <row r="25" spans="1:10" ht="15" customHeight="1">
      <c r="A25" s="150" t="s">
        <v>1</v>
      </c>
      <c r="C25" s="155"/>
      <c r="D25" s="155"/>
      <c r="E25" s="155"/>
    </row>
    <row r="26" spans="1:10" ht="15" customHeight="1">
      <c r="A26" s="150" t="s">
        <v>20</v>
      </c>
      <c r="C26" s="155"/>
      <c r="D26" s="155"/>
      <c r="E26" s="155"/>
      <c r="F26" s="168"/>
      <c r="G26" s="169"/>
      <c r="H26" s="169"/>
    </row>
    <row r="27" spans="1:10" ht="15" customHeight="1">
      <c r="A27" s="150" t="s">
        <v>2</v>
      </c>
      <c r="C27" s="155"/>
      <c r="D27" s="155"/>
      <c r="E27" s="155"/>
      <c r="F27" s="169"/>
      <c r="G27" s="169"/>
      <c r="H27" s="169"/>
    </row>
    <row r="28" spans="1:10" ht="15" customHeight="1">
      <c r="A28" s="150"/>
      <c r="B28" s="155"/>
      <c r="C28" s="155"/>
      <c r="D28" s="155"/>
      <c r="E28" s="162"/>
      <c r="F28" s="155"/>
      <c r="G28" s="155"/>
      <c r="H28" s="155"/>
      <c r="I28" s="155"/>
    </row>
    <row r="30" spans="1:10">
      <c r="E30" s="162"/>
      <c r="F30" s="155"/>
      <c r="G30" s="155"/>
      <c r="H30" s="155"/>
      <c r="I30" s="155"/>
    </row>
  </sheetData>
  <customSheetViews>
    <customSheetView guid="{49BF0136-552B-4F71-8242-59A590B937D4}" showPageBreaks="1" fitToPage="1" printArea="1" view="pageBreakPreview" topLeftCell="C13">
      <selection activeCell="G24" sqref="G24"/>
      <pageMargins left="0.59055118110236227" right="0.59055118110236227" top="0.78740157480314965" bottom="0.39370078740157483" header="0.51181102362204722" footer="0.39370078740157483"/>
      <printOptions horizontalCentered="1"/>
      <pageSetup paperSize="9" scale="69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13">
    <mergeCell ref="A1:J1"/>
    <mergeCell ref="C3:E3"/>
    <mergeCell ref="H3:J3"/>
    <mergeCell ref="A3:A5"/>
    <mergeCell ref="B3:B5"/>
    <mergeCell ref="F3:F5"/>
    <mergeCell ref="G3:G5"/>
    <mergeCell ref="C4:C5"/>
    <mergeCell ref="D4:D5"/>
    <mergeCell ref="E4:E5"/>
    <mergeCell ref="H4:H5"/>
    <mergeCell ref="I4:I5"/>
    <mergeCell ref="J4:J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9" fitToWidth="1" fitToHeight="1" orientation="landscape" usePrinterDefaults="1" verticalDpi="300" r:id="rId2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FF00"/>
    <pageSetUpPr fitToPage="1"/>
  </sheetPr>
  <dimension ref="A1:V26"/>
  <sheetViews>
    <sheetView view="pageBreakPreview" zoomScaleNormal="75" zoomScaleSheetLayoutView="100" workbookViewId="0">
      <pane ySplit="4" topLeftCell="A18" activePane="bottomLeft" state="frozen"/>
      <selection pane="bottomLeft" activeCell="T24" sqref="T24"/>
    </sheetView>
  </sheetViews>
  <sheetFormatPr defaultColWidth="8.875" defaultRowHeight="13.5"/>
  <cols>
    <col min="1" max="1" width="10.75" style="140" customWidth="1"/>
    <col min="2" max="21" width="8.125" style="141" customWidth="1"/>
    <col min="22" max="22" width="10.75" style="140" customWidth="1"/>
    <col min="23" max="16384" width="8.875" style="141"/>
  </cols>
  <sheetData>
    <row r="1" spans="1:22" s="142" customFormat="1" ht="45" customHeight="1">
      <c r="A1" s="179" t="s">
        <v>122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2" s="142" customFormat="1" ht="30" customHeight="1">
      <c r="A2" s="180" t="s">
        <v>180</v>
      </c>
      <c r="B2" s="180"/>
      <c r="C2" s="180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51"/>
      <c r="O2" s="151"/>
      <c r="P2" s="151"/>
      <c r="Q2" s="151"/>
      <c r="R2" s="151"/>
      <c r="S2" s="151"/>
      <c r="T2" s="151"/>
      <c r="U2" s="202" t="s">
        <v>118</v>
      </c>
      <c r="V2" s="203"/>
    </row>
    <row r="3" spans="1:22" ht="36" customHeight="1">
      <c r="A3" s="181"/>
      <c r="B3" s="186" t="s">
        <v>111</v>
      </c>
      <c r="C3" s="192"/>
      <c r="D3" s="192"/>
      <c r="E3" s="195"/>
      <c r="F3" s="160" t="s">
        <v>112</v>
      </c>
      <c r="G3" s="197"/>
      <c r="H3" s="197"/>
      <c r="I3" s="172"/>
      <c r="J3" s="160" t="s">
        <v>153</v>
      </c>
      <c r="K3" s="197"/>
      <c r="L3" s="197"/>
      <c r="M3" s="172"/>
      <c r="N3" s="160" t="s">
        <v>114</v>
      </c>
      <c r="O3" s="197"/>
      <c r="P3" s="197"/>
      <c r="Q3" s="172"/>
      <c r="R3" s="160" t="s">
        <v>115</v>
      </c>
      <c r="S3" s="197"/>
      <c r="T3" s="197"/>
      <c r="U3" s="197"/>
      <c r="V3" s="204"/>
    </row>
    <row r="4" spans="1:22" ht="36" customHeight="1">
      <c r="A4" s="182"/>
      <c r="B4" s="187" t="s">
        <v>89</v>
      </c>
      <c r="C4" s="187" t="s">
        <v>93</v>
      </c>
      <c r="D4" s="187" t="s">
        <v>35</v>
      </c>
      <c r="E4" s="187" t="s">
        <v>92</v>
      </c>
      <c r="F4" s="187" t="s">
        <v>89</v>
      </c>
      <c r="G4" s="187" t="s">
        <v>93</v>
      </c>
      <c r="H4" s="187" t="s">
        <v>35</v>
      </c>
      <c r="I4" s="187" t="s">
        <v>92</v>
      </c>
      <c r="J4" s="187" t="s">
        <v>89</v>
      </c>
      <c r="K4" s="199" t="s">
        <v>93</v>
      </c>
      <c r="L4" s="200" t="s">
        <v>35</v>
      </c>
      <c r="M4" s="187" t="s">
        <v>92</v>
      </c>
      <c r="N4" s="187" t="s">
        <v>89</v>
      </c>
      <c r="O4" s="187" t="s">
        <v>93</v>
      </c>
      <c r="P4" s="187" t="s">
        <v>35</v>
      </c>
      <c r="Q4" s="187" t="s">
        <v>92</v>
      </c>
      <c r="R4" s="187" t="s">
        <v>89</v>
      </c>
      <c r="S4" s="187" t="s">
        <v>93</v>
      </c>
      <c r="T4" s="187" t="s">
        <v>35</v>
      </c>
      <c r="U4" s="199" t="s">
        <v>92</v>
      </c>
      <c r="V4" s="205"/>
    </row>
    <row r="5" spans="1:22" ht="36" customHeight="1">
      <c r="A5" s="183" t="s">
        <v>24</v>
      </c>
      <c r="B5" s="189">
        <v>4259</v>
      </c>
      <c r="C5" s="189">
        <v>5811</v>
      </c>
      <c r="D5" s="189">
        <v>6137</v>
      </c>
      <c r="E5" s="189">
        <f t="shared" ref="E5:E22" si="0">C5+D5</f>
        <v>11948</v>
      </c>
      <c r="F5" s="190">
        <v>1036</v>
      </c>
      <c r="G5" s="188">
        <v>1508</v>
      </c>
      <c r="H5" s="188">
        <v>1620</v>
      </c>
      <c r="I5" s="196">
        <f t="shared" ref="I5:I22" si="1">G5+H5</f>
        <v>3128</v>
      </c>
      <c r="J5" s="189">
        <v>1666</v>
      </c>
      <c r="K5" s="189">
        <v>2462</v>
      </c>
      <c r="L5" s="189">
        <v>2669</v>
      </c>
      <c r="M5" s="189">
        <f t="shared" ref="M5:M22" si="2">K5+L5</f>
        <v>5131</v>
      </c>
      <c r="N5" s="190">
        <v>1051</v>
      </c>
      <c r="O5" s="188">
        <v>1671</v>
      </c>
      <c r="P5" s="188">
        <v>1723</v>
      </c>
      <c r="Q5" s="196">
        <f t="shared" ref="Q5:Q22" si="3">O5+P5</f>
        <v>3394</v>
      </c>
      <c r="R5" s="189">
        <v>777</v>
      </c>
      <c r="S5" s="189">
        <v>1316</v>
      </c>
      <c r="T5" s="189">
        <v>1460</v>
      </c>
      <c r="U5" s="189">
        <f t="shared" ref="U5:U22" si="4">S5+T5</f>
        <v>2776</v>
      </c>
      <c r="V5" s="206" t="s">
        <v>24</v>
      </c>
    </row>
    <row r="6" spans="1:22" ht="36" customHeight="1">
      <c r="A6" s="183" t="s">
        <v>38</v>
      </c>
      <c r="B6" s="189">
        <v>4236</v>
      </c>
      <c r="C6" s="189">
        <v>5765</v>
      </c>
      <c r="D6" s="189">
        <v>6124</v>
      </c>
      <c r="E6" s="189">
        <f t="shared" si="0"/>
        <v>11889</v>
      </c>
      <c r="F6" s="190">
        <v>1041</v>
      </c>
      <c r="G6" s="188">
        <v>1504</v>
      </c>
      <c r="H6" s="188">
        <v>1610</v>
      </c>
      <c r="I6" s="196">
        <f t="shared" si="1"/>
        <v>3114</v>
      </c>
      <c r="J6" s="189">
        <v>1683</v>
      </c>
      <c r="K6" s="189">
        <v>2461</v>
      </c>
      <c r="L6" s="189">
        <v>2673</v>
      </c>
      <c r="M6" s="189">
        <f t="shared" si="2"/>
        <v>5134</v>
      </c>
      <c r="N6" s="190">
        <v>1073</v>
      </c>
      <c r="O6" s="188">
        <v>1668</v>
      </c>
      <c r="P6" s="188">
        <v>1715</v>
      </c>
      <c r="Q6" s="196">
        <f t="shared" si="3"/>
        <v>3383</v>
      </c>
      <c r="R6" s="189">
        <v>790</v>
      </c>
      <c r="S6" s="189">
        <v>1304</v>
      </c>
      <c r="T6" s="189">
        <v>1457</v>
      </c>
      <c r="U6" s="189">
        <f t="shared" si="4"/>
        <v>2761</v>
      </c>
      <c r="V6" s="206" t="s">
        <v>38</v>
      </c>
    </row>
    <row r="7" spans="1:22" ht="36" customHeight="1">
      <c r="A7" s="183" t="s">
        <v>28</v>
      </c>
      <c r="B7" s="189">
        <v>4247</v>
      </c>
      <c r="C7" s="189">
        <v>5720</v>
      </c>
      <c r="D7" s="189">
        <v>6076</v>
      </c>
      <c r="E7" s="189">
        <f t="shared" si="0"/>
        <v>11796</v>
      </c>
      <c r="F7" s="190">
        <v>1043</v>
      </c>
      <c r="G7" s="188">
        <v>1499</v>
      </c>
      <c r="H7" s="188">
        <v>1598</v>
      </c>
      <c r="I7" s="196">
        <f t="shared" si="1"/>
        <v>3097</v>
      </c>
      <c r="J7" s="189">
        <v>1715</v>
      </c>
      <c r="K7" s="189">
        <v>2450</v>
      </c>
      <c r="L7" s="189">
        <v>2659</v>
      </c>
      <c r="M7" s="189">
        <f t="shared" si="2"/>
        <v>5109</v>
      </c>
      <c r="N7" s="190">
        <v>1100</v>
      </c>
      <c r="O7" s="188">
        <v>1682</v>
      </c>
      <c r="P7" s="188">
        <v>1714</v>
      </c>
      <c r="Q7" s="196">
        <f t="shared" si="3"/>
        <v>3396</v>
      </c>
      <c r="R7" s="189">
        <v>798</v>
      </c>
      <c r="S7" s="189">
        <v>1324</v>
      </c>
      <c r="T7" s="189">
        <v>1448</v>
      </c>
      <c r="U7" s="189">
        <f t="shared" si="4"/>
        <v>2772</v>
      </c>
      <c r="V7" s="206" t="s">
        <v>28</v>
      </c>
    </row>
    <row r="8" spans="1:22" ht="36" customHeight="1">
      <c r="A8" s="183" t="s">
        <v>29</v>
      </c>
      <c r="B8" s="189">
        <v>4246</v>
      </c>
      <c r="C8" s="189">
        <v>5667</v>
      </c>
      <c r="D8" s="189">
        <v>6015</v>
      </c>
      <c r="E8" s="189">
        <f t="shared" si="0"/>
        <v>11682</v>
      </c>
      <c r="F8" s="190">
        <v>1050</v>
      </c>
      <c r="G8" s="188">
        <v>1511</v>
      </c>
      <c r="H8" s="188">
        <v>1590</v>
      </c>
      <c r="I8" s="196">
        <f t="shared" si="1"/>
        <v>3101</v>
      </c>
      <c r="J8" s="189">
        <v>1738</v>
      </c>
      <c r="K8" s="189">
        <v>2452</v>
      </c>
      <c r="L8" s="189">
        <v>2665</v>
      </c>
      <c r="M8" s="189">
        <f t="shared" si="2"/>
        <v>5117</v>
      </c>
      <c r="N8" s="190">
        <v>1119</v>
      </c>
      <c r="O8" s="188">
        <v>1682</v>
      </c>
      <c r="P8" s="188">
        <v>1709</v>
      </c>
      <c r="Q8" s="196">
        <f t="shared" si="3"/>
        <v>3391</v>
      </c>
      <c r="R8" s="189">
        <v>817</v>
      </c>
      <c r="S8" s="189">
        <v>1322</v>
      </c>
      <c r="T8" s="189">
        <v>1454</v>
      </c>
      <c r="U8" s="189">
        <f t="shared" si="4"/>
        <v>2776</v>
      </c>
      <c r="V8" s="206" t="s">
        <v>29</v>
      </c>
    </row>
    <row r="9" spans="1:22" ht="36" customHeight="1">
      <c r="A9" s="183" t="s">
        <v>10</v>
      </c>
      <c r="B9" s="188">
        <v>4310</v>
      </c>
      <c r="C9" s="188">
        <v>5669</v>
      </c>
      <c r="D9" s="188">
        <v>6028</v>
      </c>
      <c r="E9" s="189">
        <f t="shared" si="0"/>
        <v>11697</v>
      </c>
      <c r="F9" s="190">
        <v>1026</v>
      </c>
      <c r="G9" s="188">
        <v>1479</v>
      </c>
      <c r="H9" s="188">
        <v>1555</v>
      </c>
      <c r="I9" s="196">
        <f t="shared" si="1"/>
        <v>3034</v>
      </c>
      <c r="J9" s="188">
        <v>1757</v>
      </c>
      <c r="K9" s="188">
        <v>2435</v>
      </c>
      <c r="L9" s="188">
        <v>2646</v>
      </c>
      <c r="M9" s="189">
        <f t="shared" si="2"/>
        <v>5081</v>
      </c>
      <c r="N9" s="190">
        <v>1130</v>
      </c>
      <c r="O9" s="188">
        <v>1669</v>
      </c>
      <c r="P9" s="188">
        <v>1707</v>
      </c>
      <c r="Q9" s="196">
        <f t="shared" si="3"/>
        <v>3376</v>
      </c>
      <c r="R9" s="188">
        <v>821</v>
      </c>
      <c r="S9" s="188">
        <v>1321</v>
      </c>
      <c r="T9" s="188">
        <v>1462</v>
      </c>
      <c r="U9" s="189">
        <f t="shared" si="4"/>
        <v>2783</v>
      </c>
      <c r="V9" s="206" t="s">
        <v>10</v>
      </c>
    </row>
    <row r="10" spans="1:22" ht="36" customHeight="1">
      <c r="A10" s="183" t="s">
        <v>8</v>
      </c>
      <c r="B10" s="188">
        <v>4335</v>
      </c>
      <c r="C10" s="188">
        <v>5611</v>
      </c>
      <c r="D10" s="188">
        <v>5978</v>
      </c>
      <c r="E10" s="189">
        <f t="shared" si="0"/>
        <v>11589</v>
      </c>
      <c r="F10" s="190">
        <v>1019</v>
      </c>
      <c r="G10" s="188">
        <v>1456</v>
      </c>
      <c r="H10" s="188">
        <v>1511</v>
      </c>
      <c r="I10" s="196">
        <f t="shared" si="1"/>
        <v>2967</v>
      </c>
      <c r="J10" s="188">
        <v>1766</v>
      </c>
      <c r="K10" s="188">
        <v>2412</v>
      </c>
      <c r="L10" s="188">
        <v>2652</v>
      </c>
      <c r="M10" s="189">
        <f t="shared" si="2"/>
        <v>5064</v>
      </c>
      <c r="N10" s="190">
        <v>1137</v>
      </c>
      <c r="O10" s="188">
        <v>1646</v>
      </c>
      <c r="P10" s="188">
        <v>1681</v>
      </c>
      <c r="Q10" s="196">
        <f t="shared" si="3"/>
        <v>3327</v>
      </c>
      <c r="R10" s="188">
        <v>828</v>
      </c>
      <c r="S10" s="188">
        <v>1313</v>
      </c>
      <c r="T10" s="188">
        <v>1449</v>
      </c>
      <c r="U10" s="189">
        <f t="shared" si="4"/>
        <v>2762</v>
      </c>
      <c r="V10" s="206" t="s">
        <v>8</v>
      </c>
    </row>
    <row r="11" spans="1:22" ht="36" customHeight="1">
      <c r="A11" s="183" t="s">
        <v>91</v>
      </c>
      <c r="B11" s="188">
        <v>4372</v>
      </c>
      <c r="C11" s="188">
        <v>5618</v>
      </c>
      <c r="D11" s="188">
        <v>5996</v>
      </c>
      <c r="E11" s="188">
        <f t="shared" si="0"/>
        <v>11614</v>
      </c>
      <c r="F11" s="190">
        <v>1043</v>
      </c>
      <c r="G11" s="188">
        <v>1445</v>
      </c>
      <c r="H11" s="188">
        <v>1508</v>
      </c>
      <c r="I11" s="196">
        <f t="shared" si="1"/>
        <v>2953</v>
      </c>
      <c r="J11" s="188">
        <v>1773</v>
      </c>
      <c r="K11" s="188">
        <v>2414</v>
      </c>
      <c r="L11" s="188">
        <v>2626</v>
      </c>
      <c r="M11" s="189">
        <f t="shared" si="2"/>
        <v>5040</v>
      </c>
      <c r="N11" s="190">
        <v>1151</v>
      </c>
      <c r="O11" s="188">
        <v>1640</v>
      </c>
      <c r="P11" s="188">
        <v>1654</v>
      </c>
      <c r="Q11" s="196">
        <f t="shared" si="3"/>
        <v>3294</v>
      </c>
      <c r="R11" s="188">
        <v>830</v>
      </c>
      <c r="S11" s="188">
        <v>1283</v>
      </c>
      <c r="T11" s="188">
        <v>1443</v>
      </c>
      <c r="U11" s="189">
        <f t="shared" si="4"/>
        <v>2726</v>
      </c>
      <c r="V11" s="206" t="s">
        <v>91</v>
      </c>
    </row>
    <row r="12" spans="1:22" ht="36" customHeight="1">
      <c r="A12" s="183" t="s">
        <v>183</v>
      </c>
      <c r="B12" s="188">
        <v>4365</v>
      </c>
      <c r="C12" s="188">
        <v>5557</v>
      </c>
      <c r="D12" s="188">
        <v>5926</v>
      </c>
      <c r="E12" s="188">
        <f t="shared" si="0"/>
        <v>11483</v>
      </c>
      <c r="F12" s="190">
        <v>1055</v>
      </c>
      <c r="G12" s="188">
        <v>1442</v>
      </c>
      <c r="H12" s="188">
        <v>1518</v>
      </c>
      <c r="I12" s="196">
        <f t="shared" si="1"/>
        <v>2960</v>
      </c>
      <c r="J12" s="188">
        <v>1816</v>
      </c>
      <c r="K12" s="188">
        <v>2421</v>
      </c>
      <c r="L12" s="188">
        <v>2612</v>
      </c>
      <c r="M12" s="188">
        <f t="shared" si="2"/>
        <v>5033</v>
      </c>
      <c r="N12" s="190">
        <v>1184</v>
      </c>
      <c r="O12" s="188">
        <v>1642</v>
      </c>
      <c r="P12" s="188">
        <v>1675</v>
      </c>
      <c r="Q12" s="196">
        <f t="shared" si="3"/>
        <v>3317</v>
      </c>
      <c r="R12" s="188">
        <v>852</v>
      </c>
      <c r="S12" s="188">
        <v>1286</v>
      </c>
      <c r="T12" s="188">
        <v>1431</v>
      </c>
      <c r="U12" s="189">
        <f t="shared" si="4"/>
        <v>2717</v>
      </c>
      <c r="V12" s="206" t="s">
        <v>183</v>
      </c>
    </row>
    <row r="13" spans="1:22" ht="36" customHeight="1">
      <c r="A13" s="183" t="s">
        <v>12</v>
      </c>
      <c r="B13" s="188">
        <v>4478</v>
      </c>
      <c r="C13" s="188">
        <v>5529</v>
      </c>
      <c r="D13" s="188">
        <v>5878</v>
      </c>
      <c r="E13" s="188">
        <f t="shared" si="0"/>
        <v>11407</v>
      </c>
      <c r="F13" s="190">
        <v>1067</v>
      </c>
      <c r="G13" s="188">
        <v>1445</v>
      </c>
      <c r="H13" s="188">
        <v>1534</v>
      </c>
      <c r="I13" s="196">
        <f t="shared" si="1"/>
        <v>2979</v>
      </c>
      <c r="J13" s="188">
        <v>1839</v>
      </c>
      <c r="K13" s="188">
        <v>2381</v>
      </c>
      <c r="L13" s="188">
        <v>2589</v>
      </c>
      <c r="M13" s="188">
        <f t="shared" si="2"/>
        <v>4970</v>
      </c>
      <c r="N13" s="190">
        <v>1194</v>
      </c>
      <c r="O13" s="188">
        <v>1612</v>
      </c>
      <c r="P13" s="188">
        <v>1667</v>
      </c>
      <c r="Q13" s="196">
        <f t="shared" si="3"/>
        <v>3279</v>
      </c>
      <c r="R13" s="188">
        <v>851</v>
      </c>
      <c r="S13" s="188">
        <v>1274</v>
      </c>
      <c r="T13" s="188">
        <v>1423</v>
      </c>
      <c r="U13" s="188">
        <f t="shared" si="4"/>
        <v>2697</v>
      </c>
      <c r="V13" s="206" t="s">
        <v>12</v>
      </c>
    </row>
    <row r="14" spans="1:22" ht="36" customHeight="1">
      <c r="A14" s="183" t="s">
        <v>3</v>
      </c>
      <c r="B14" s="190">
        <v>4458</v>
      </c>
      <c r="C14" s="188">
        <v>5468</v>
      </c>
      <c r="D14" s="188">
        <v>5823</v>
      </c>
      <c r="E14" s="188">
        <f t="shared" si="0"/>
        <v>11291</v>
      </c>
      <c r="F14" s="190">
        <v>1086</v>
      </c>
      <c r="G14" s="188">
        <v>1447</v>
      </c>
      <c r="H14" s="188">
        <v>1551</v>
      </c>
      <c r="I14" s="196">
        <f t="shared" si="1"/>
        <v>2998</v>
      </c>
      <c r="J14" s="188">
        <v>1877</v>
      </c>
      <c r="K14" s="188">
        <v>2376</v>
      </c>
      <c r="L14" s="188">
        <v>2593</v>
      </c>
      <c r="M14" s="188">
        <f t="shared" si="2"/>
        <v>4969</v>
      </c>
      <c r="N14" s="190">
        <v>1181</v>
      </c>
      <c r="O14" s="188">
        <v>1593</v>
      </c>
      <c r="P14" s="188">
        <v>1649</v>
      </c>
      <c r="Q14" s="196">
        <f t="shared" si="3"/>
        <v>3242</v>
      </c>
      <c r="R14" s="188">
        <v>862</v>
      </c>
      <c r="S14" s="188">
        <v>1275</v>
      </c>
      <c r="T14" s="188">
        <v>1401</v>
      </c>
      <c r="U14" s="188">
        <f t="shared" si="4"/>
        <v>2676</v>
      </c>
      <c r="V14" s="206" t="s">
        <v>3</v>
      </c>
    </row>
    <row r="15" spans="1:22" ht="36" customHeight="1">
      <c r="A15" s="183" t="s">
        <v>14</v>
      </c>
      <c r="B15" s="188">
        <v>4451</v>
      </c>
      <c r="C15" s="188">
        <v>5411</v>
      </c>
      <c r="D15" s="188">
        <v>5781</v>
      </c>
      <c r="E15" s="196">
        <f t="shared" si="0"/>
        <v>11192</v>
      </c>
      <c r="F15" s="188">
        <v>1101</v>
      </c>
      <c r="G15" s="188">
        <v>1447</v>
      </c>
      <c r="H15" s="188">
        <v>1562</v>
      </c>
      <c r="I15" s="196">
        <f t="shared" si="1"/>
        <v>3009</v>
      </c>
      <c r="J15" s="188">
        <v>1883</v>
      </c>
      <c r="K15" s="188">
        <v>2349</v>
      </c>
      <c r="L15" s="188">
        <v>2576</v>
      </c>
      <c r="M15" s="196">
        <f t="shared" si="2"/>
        <v>4925</v>
      </c>
      <c r="N15" s="188">
        <v>1193</v>
      </c>
      <c r="O15" s="188">
        <v>1593</v>
      </c>
      <c r="P15" s="188">
        <v>1633</v>
      </c>
      <c r="Q15" s="196">
        <f t="shared" si="3"/>
        <v>3226</v>
      </c>
      <c r="R15" s="188">
        <v>872</v>
      </c>
      <c r="S15" s="188">
        <v>1251</v>
      </c>
      <c r="T15" s="188">
        <v>1376</v>
      </c>
      <c r="U15" s="188">
        <f t="shared" si="4"/>
        <v>2627</v>
      </c>
      <c r="V15" s="206" t="s">
        <v>14</v>
      </c>
    </row>
    <row r="16" spans="1:22" ht="36" customHeight="1">
      <c r="A16" s="183" t="s">
        <v>120</v>
      </c>
      <c r="B16" s="190">
        <v>4435</v>
      </c>
      <c r="C16" s="188">
        <v>5349</v>
      </c>
      <c r="D16" s="188">
        <v>5694</v>
      </c>
      <c r="E16" s="188">
        <f t="shared" si="0"/>
        <v>11043</v>
      </c>
      <c r="F16" s="190">
        <v>1106</v>
      </c>
      <c r="G16" s="188">
        <v>1432</v>
      </c>
      <c r="H16" s="188">
        <v>1572</v>
      </c>
      <c r="I16" s="188">
        <f t="shared" si="1"/>
        <v>3004</v>
      </c>
      <c r="J16" s="190">
        <v>1894</v>
      </c>
      <c r="K16" s="188">
        <v>2338</v>
      </c>
      <c r="L16" s="188">
        <v>2561</v>
      </c>
      <c r="M16" s="188">
        <f t="shared" si="2"/>
        <v>4899</v>
      </c>
      <c r="N16" s="190">
        <v>1199</v>
      </c>
      <c r="O16" s="188">
        <v>1577</v>
      </c>
      <c r="P16" s="188">
        <v>1626</v>
      </c>
      <c r="Q16" s="188">
        <f t="shared" si="3"/>
        <v>3203</v>
      </c>
      <c r="R16" s="190">
        <v>881</v>
      </c>
      <c r="S16" s="188">
        <v>1238</v>
      </c>
      <c r="T16" s="188">
        <v>1376</v>
      </c>
      <c r="U16" s="188">
        <f t="shared" si="4"/>
        <v>2614</v>
      </c>
      <c r="V16" s="206" t="s">
        <v>120</v>
      </c>
    </row>
    <row r="17" spans="1:22" ht="36" customHeight="1">
      <c r="A17" s="183" t="s">
        <v>32</v>
      </c>
      <c r="B17" s="190">
        <v>4456</v>
      </c>
      <c r="C17" s="188">
        <v>5287</v>
      </c>
      <c r="D17" s="188">
        <v>5658</v>
      </c>
      <c r="E17" s="188">
        <f t="shared" si="0"/>
        <v>10945</v>
      </c>
      <c r="F17" s="190">
        <v>1118</v>
      </c>
      <c r="G17" s="188">
        <v>1439</v>
      </c>
      <c r="H17" s="188">
        <v>1591</v>
      </c>
      <c r="I17" s="196">
        <f t="shared" si="1"/>
        <v>3030</v>
      </c>
      <c r="J17" s="188">
        <v>1874</v>
      </c>
      <c r="K17" s="188">
        <v>2305</v>
      </c>
      <c r="L17" s="188">
        <v>2528</v>
      </c>
      <c r="M17" s="188">
        <f t="shared" si="2"/>
        <v>4833</v>
      </c>
      <c r="N17" s="190">
        <v>1208</v>
      </c>
      <c r="O17" s="188">
        <v>1557</v>
      </c>
      <c r="P17" s="188">
        <v>1605</v>
      </c>
      <c r="Q17" s="196">
        <f t="shared" si="3"/>
        <v>3162</v>
      </c>
      <c r="R17" s="188">
        <v>904</v>
      </c>
      <c r="S17" s="188">
        <v>1245</v>
      </c>
      <c r="T17" s="188">
        <v>1374</v>
      </c>
      <c r="U17" s="188">
        <f t="shared" si="4"/>
        <v>2619</v>
      </c>
      <c r="V17" s="206" t="s">
        <v>32</v>
      </c>
    </row>
    <row r="18" spans="1:22" ht="36" customHeight="1">
      <c r="A18" s="183" t="s">
        <v>186</v>
      </c>
      <c r="B18" s="190">
        <v>4486</v>
      </c>
      <c r="C18" s="188">
        <v>5271</v>
      </c>
      <c r="D18" s="188">
        <v>5608</v>
      </c>
      <c r="E18" s="188">
        <f t="shared" si="0"/>
        <v>10879</v>
      </c>
      <c r="F18" s="190">
        <v>1129</v>
      </c>
      <c r="G18" s="188">
        <v>1440</v>
      </c>
      <c r="H18" s="188">
        <v>1584</v>
      </c>
      <c r="I18" s="196">
        <f t="shared" si="1"/>
        <v>3024</v>
      </c>
      <c r="J18" s="188">
        <v>1906</v>
      </c>
      <c r="K18" s="188">
        <v>2311</v>
      </c>
      <c r="L18" s="188">
        <v>2527</v>
      </c>
      <c r="M18" s="188">
        <f t="shared" si="2"/>
        <v>4838</v>
      </c>
      <c r="N18" s="190">
        <v>1231</v>
      </c>
      <c r="O18" s="188">
        <v>1554</v>
      </c>
      <c r="P18" s="188">
        <v>1611</v>
      </c>
      <c r="Q18" s="196">
        <f t="shared" si="3"/>
        <v>3165</v>
      </c>
      <c r="R18" s="188">
        <v>918</v>
      </c>
      <c r="S18" s="188">
        <v>1230</v>
      </c>
      <c r="T18" s="188">
        <v>1363</v>
      </c>
      <c r="U18" s="188">
        <f t="shared" si="4"/>
        <v>2593</v>
      </c>
      <c r="V18" s="206" t="s">
        <v>186</v>
      </c>
    </row>
    <row r="19" spans="1:22" ht="36" customHeight="1">
      <c r="A19" s="183" t="s">
        <v>127</v>
      </c>
      <c r="B19" s="190">
        <v>4501</v>
      </c>
      <c r="C19" s="188">
        <v>5240</v>
      </c>
      <c r="D19" s="188">
        <v>5587</v>
      </c>
      <c r="E19" s="188">
        <f t="shared" si="0"/>
        <v>10827</v>
      </c>
      <c r="F19" s="190">
        <v>1155</v>
      </c>
      <c r="G19" s="188">
        <v>1455</v>
      </c>
      <c r="H19" s="188">
        <v>1594</v>
      </c>
      <c r="I19" s="196">
        <f t="shared" si="1"/>
        <v>3049</v>
      </c>
      <c r="J19" s="188">
        <v>1929</v>
      </c>
      <c r="K19" s="188">
        <v>2307</v>
      </c>
      <c r="L19" s="188">
        <v>2553</v>
      </c>
      <c r="M19" s="188">
        <f t="shared" si="2"/>
        <v>4860</v>
      </c>
      <c r="N19" s="190">
        <v>1242</v>
      </c>
      <c r="O19" s="188">
        <v>1549</v>
      </c>
      <c r="P19" s="188">
        <v>1606</v>
      </c>
      <c r="Q19" s="196">
        <f t="shared" si="3"/>
        <v>3155</v>
      </c>
      <c r="R19" s="188">
        <v>926</v>
      </c>
      <c r="S19" s="188">
        <v>1210</v>
      </c>
      <c r="T19" s="188">
        <v>1353</v>
      </c>
      <c r="U19" s="196">
        <f t="shared" si="4"/>
        <v>2563</v>
      </c>
      <c r="V19" s="206" t="s">
        <v>127</v>
      </c>
    </row>
    <row r="20" spans="1:22" ht="36" customHeight="1">
      <c r="A20" s="183" t="s">
        <v>159</v>
      </c>
      <c r="B20" s="190">
        <v>4510</v>
      </c>
      <c r="C20" s="188">
        <v>5198</v>
      </c>
      <c r="D20" s="188">
        <v>5582</v>
      </c>
      <c r="E20" s="188">
        <f t="shared" si="0"/>
        <v>10780</v>
      </c>
      <c r="F20" s="190">
        <v>1177</v>
      </c>
      <c r="G20" s="188">
        <v>1445</v>
      </c>
      <c r="H20" s="188">
        <v>1603</v>
      </c>
      <c r="I20" s="196">
        <f t="shared" si="1"/>
        <v>3048</v>
      </c>
      <c r="J20" s="188">
        <v>1932</v>
      </c>
      <c r="K20" s="188">
        <v>2302</v>
      </c>
      <c r="L20" s="188">
        <v>2533</v>
      </c>
      <c r="M20" s="188">
        <f t="shared" si="2"/>
        <v>4835</v>
      </c>
      <c r="N20" s="190">
        <v>1230</v>
      </c>
      <c r="O20" s="188">
        <v>1521</v>
      </c>
      <c r="P20" s="188">
        <v>1582</v>
      </c>
      <c r="Q20" s="196">
        <f t="shared" si="3"/>
        <v>3103</v>
      </c>
      <c r="R20" s="188">
        <v>927</v>
      </c>
      <c r="S20" s="188">
        <v>1193</v>
      </c>
      <c r="T20" s="188">
        <v>1331</v>
      </c>
      <c r="U20" s="196">
        <f t="shared" si="4"/>
        <v>2524</v>
      </c>
      <c r="V20" s="206" t="s">
        <v>159</v>
      </c>
    </row>
    <row r="21" spans="1:22" ht="36" customHeight="1">
      <c r="A21" s="183" t="s">
        <v>176</v>
      </c>
      <c r="B21" s="190">
        <v>4563</v>
      </c>
      <c r="C21" s="188">
        <v>5215</v>
      </c>
      <c r="D21" s="188">
        <v>5544</v>
      </c>
      <c r="E21" s="188">
        <f t="shared" si="0"/>
        <v>10759</v>
      </c>
      <c r="F21" s="190">
        <v>1167</v>
      </c>
      <c r="G21" s="188">
        <v>1421</v>
      </c>
      <c r="H21" s="188">
        <v>1571</v>
      </c>
      <c r="I21" s="196">
        <f t="shared" si="1"/>
        <v>2992</v>
      </c>
      <c r="J21" s="188">
        <v>1942</v>
      </c>
      <c r="K21" s="188">
        <v>2275</v>
      </c>
      <c r="L21" s="188">
        <v>2504</v>
      </c>
      <c r="M21" s="188">
        <f t="shared" si="2"/>
        <v>4779</v>
      </c>
      <c r="N21" s="190">
        <v>1235</v>
      </c>
      <c r="O21" s="188">
        <v>1496</v>
      </c>
      <c r="P21" s="188">
        <v>1570</v>
      </c>
      <c r="Q21" s="196">
        <f t="shared" si="3"/>
        <v>3066</v>
      </c>
      <c r="R21" s="188">
        <v>928</v>
      </c>
      <c r="S21" s="188">
        <v>1184</v>
      </c>
      <c r="T21" s="188">
        <v>1313</v>
      </c>
      <c r="U21" s="196">
        <f t="shared" si="4"/>
        <v>2497</v>
      </c>
      <c r="V21" s="206" t="s">
        <v>176</v>
      </c>
    </row>
    <row r="22" spans="1:22" ht="36" customHeight="1">
      <c r="A22" s="184" t="s">
        <v>190</v>
      </c>
      <c r="B22" s="191">
        <v>0</v>
      </c>
      <c r="C22" s="193">
        <v>0</v>
      </c>
      <c r="D22" s="193">
        <v>0</v>
      </c>
      <c r="E22" s="193">
        <f t="shared" si="0"/>
        <v>0</v>
      </c>
      <c r="F22" s="191">
        <v>0</v>
      </c>
      <c r="G22" s="193">
        <v>0</v>
      </c>
      <c r="H22" s="193">
        <v>0</v>
      </c>
      <c r="I22" s="198">
        <f t="shared" si="1"/>
        <v>0</v>
      </c>
      <c r="J22" s="193">
        <v>0</v>
      </c>
      <c r="K22" s="193">
        <v>0</v>
      </c>
      <c r="L22" s="193">
        <v>0</v>
      </c>
      <c r="M22" s="193">
        <f t="shared" si="2"/>
        <v>0</v>
      </c>
      <c r="N22" s="191">
        <v>0</v>
      </c>
      <c r="O22" s="193">
        <v>0</v>
      </c>
      <c r="P22" s="193">
        <v>0</v>
      </c>
      <c r="Q22" s="198">
        <f t="shared" si="3"/>
        <v>0</v>
      </c>
      <c r="R22" s="193">
        <v>0</v>
      </c>
      <c r="S22" s="193">
        <v>0</v>
      </c>
      <c r="T22" s="193">
        <v>0</v>
      </c>
      <c r="U22" s="198">
        <f t="shared" si="4"/>
        <v>0</v>
      </c>
      <c r="V22" s="207" t="s">
        <v>190</v>
      </c>
    </row>
    <row r="23" spans="1:22">
      <c r="A23" s="185" t="s">
        <v>137</v>
      </c>
    </row>
    <row r="25" spans="1:22">
      <c r="R25" s="201">
        <f>B21+F21+J21+N21+R21</f>
        <v>9835</v>
      </c>
      <c r="S25" s="201">
        <f>C21+G21+K21+O21+S21</f>
        <v>11591</v>
      </c>
      <c r="T25" s="201">
        <f>D21+H21+L21+P21+T21</f>
        <v>12502</v>
      </c>
      <c r="U25" s="201">
        <f>E21+I21+M21+Q21+U21</f>
        <v>24093</v>
      </c>
    </row>
    <row r="26" spans="1:22" ht="15" customHeight="1">
      <c r="R26" s="201">
        <v>9835</v>
      </c>
      <c r="S26" s="201">
        <v>11591</v>
      </c>
      <c r="T26" s="201">
        <v>12502</v>
      </c>
      <c r="U26" s="201">
        <v>24093</v>
      </c>
    </row>
  </sheetData>
  <customSheetViews>
    <customSheetView guid="{49BF0136-552B-4F71-8242-59A590B937D4}" showPageBreaks="1" fitToPage="1" printArea="1" state="hidden" view="pageBreakPreview">
      <pane ySplit="4" topLeftCell="A18" activePane="bottomLeft" state="frozen"/>
      <selection pane="bottomLeft" activeCell="T24" sqref="T24"/>
      <pageMargins left="0.59055118110236227" right="0.59055118110236227" top="0.78740157480314965" bottom="0.39370078740157483" header="0.51181102362204722" footer="0.39370078740157483"/>
      <printOptions horizontalCentered="1"/>
      <pageSetup paperSize="9" scale="68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8" fitToWidth="1" fitToHeight="1" orientation="landscape" usePrinterDefaults="1" verticalDpi="300" r:id="rId2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位置及び面積</vt:lpstr>
      <vt:lpstr>市域の変遷</vt:lpstr>
      <vt:lpstr>気象</vt:lpstr>
      <vt:lpstr>主な河川・ダム</vt:lpstr>
      <vt:lpstr>7</vt:lpstr>
      <vt:lpstr>8-1</vt:lpstr>
    </vt:vector>
  </TitlesOfParts>
  <Company>阿南市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inf04-u19</dc:creator>
  <cp:lastModifiedBy>inf21-u02</cp:lastModifiedBy>
  <cp:lastPrinted>2025-03-16T10:10:22Z</cp:lastPrinted>
  <dcterms:created xsi:type="dcterms:W3CDTF">2005-09-12T01:01:45Z</dcterms:created>
  <dcterms:modified xsi:type="dcterms:W3CDTF">2025-08-28T05:40:30Z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2025-08-28T05:40:30Z</vt:filetime>
  </property>
</Properties>
</file>